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drawings/drawing4.xml" ContentType="application/vnd.openxmlformats-officedocument.drawing+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B6124F1A-AFFB-F854-7757-9A1D4C6FC43C}"/>
  <workbookPr codeName="ThisWorkbook" defaultThemeVersion="124226"/>
  <mc:AlternateContent xmlns:mc="http://schemas.openxmlformats.org/markup-compatibility/2006">
    <mc:Choice Requires="x15">
      <x15ac:absPath xmlns:x15ac="http://schemas.microsoft.com/office/spreadsheetml/2010/11/ac" url="https://icheme-my.sharepoint.com/personal/ccooke_icheme_org/Documents/PUBLIC/Umbraco/University accreditation/Process Safety/"/>
    </mc:Choice>
  </mc:AlternateContent>
  <xr:revisionPtr revIDLastSave="4" documentId="8_{6DA4AF0E-9224-4761-9045-B14D1A5AE6ED}" xr6:coauthVersionLast="47" xr6:coauthVersionMax="47" xr10:uidLastSave="{CE85E99F-AEE0-422D-B500-1694DC611EC4}"/>
  <workbookProtection workbookAlgorithmName="SHA-512" workbookHashValue="yHIs11oa8nglmOw+xDERqrkhT+bbrFRPDFz9z21e/22skm5fA6+AqSKBrBA+UphMwCksOmv8/u8RXlCh1GSjOg==" workbookSaltValue="SympPzLeI/wDJxNgel1psQ==" workbookSpinCount="100000" lockStructure="1"/>
  <bookViews>
    <workbookView xWindow="-120" yWindow="-120" windowWidth="29040" windowHeight="15720" xr2:uid="{00000000-000D-0000-FFFF-FFFF00000000}"/>
  </bookViews>
  <sheets>
    <sheet name="Read first" sheetId="4" r:id="rId1"/>
    <sheet name="Modules" sheetId="2" r:id="rId2"/>
    <sheet name="Programme Group 1" sheetId="53" r:id="rId3"/>
    <sheet name="Free worksheet" sheetId="34" r:id="rId4"/>
    <sheet name="Programme Group Master" sheetId="46" state="hidden" r:id="rId5"/>
    <sheet name="Help text etc" sheetId="39" state="hidden" r:id="rId6"/>
  </sheets>
  <externalReferences>
    <externalReference r:id="rId7"/>
  </externalReferences>
  <definedNames>
    <definedName name="_xlnm._FilterDatabase" localSheetId="1" hidden="1">Modules!$A$12:$A$13</definedName>
    <definedName name="_xlnm._FilterDatabase" localSheetId="2" hidden="1">'Programme Group 1'!$F$1:$L$3</definedName>
    <definedName name="_xlnm._FilterDatabase" localSheetId="4" hidden="1">'Programme Group Master'!$F$1:$L$3</definedName>
    <definedName name="fs">[1]Modules!$C$13:$C$130</definedName>
    <definedName name="IChemE_credit" localSheetId="2">'Programme Group 1'!$O$10:$O$200</definedName>
    <definedName name="IChemE_credit" localSheetId="4">'Programme Group Master'!$O$10:$O$200</definedName>
    <definedName name="IChemE_credit">#REF!</definedName>
    <definedName name="ModCode">Modules!$A$13:$A$13</definedName>
    <definedName name="ModDetail">Modules!$A$13:$AG$13</definedName>
    <definedName name="ModName">Modules!$C$13:$C$13</definedName>
    <definedName name="_xlnm.Print_Area" localSheetId="1">Modules!$A$12:$Q$14</definedName>
    <definedName name="ProgCode" localSheetId="2">'Programme Group 1'!$F$2:$G$6</definedName>
    <definedName name="ProgCode" localSheetId="4">'Programme Group Master'!$F$2:$G$6</definedName>
    <definedName name="ProgCode">#REF!</definedName>
    <definedName name="ProgDetail" localSheetId="2">'Programme Group 1'!$J$10:$AM$200</definedName>
    <definedName name="ProgDetail" localSheetId="4">'Programme Group Master'!$J$10:$AM$200</definedName>
    <definedName name="ProgDetail">#REF!</definedName>
    <definedName name="UUnderpinning_M__S_and_A_Eng" localSheetId="2">'Programme Group 1'!$Q$10:$Q$200</definedName>
    <definedName name="UUnderpinning_M__S_and_A_Eng" localSheetId="4">'Programme Group Master'!$Q$10:$Q$200</definedName>
    <definedName name="UUnderpinning_M__S_and_A_Eng">#REF!</definedName>
    <definedName name="YesNo" localSheetId="2">'Programme Group 1'!$V$1:$V$7</definedName>
    <definedName name="YesNo" localSheetId="4">'Programme Group Master'!$V$1:$V$7</definedName>
    <definedName name="YesNo">#REF!</definedName>
  </definedNames>
  <calcPr calcId="191028"/>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3" i="2" l="1"/>
  <c r="K13" i="2" s="1"/>
  <c r="P13" i="2"/>
  <c r="T13" i="2"/>
  <c r="U13" i="2"/>
  <c r="V13" i="2"/>
  <c r="W13" i="2"/>
  <c r="X13" i="2"/>
  <c r="AA13" i="2"/>
  <c r="AB13" i="2"/>
  <c r="AC13" i="2"/>
  <c r="AD13" i="2"/>
  <c r="J200" i="53"/>
  <c r="J199" i="53"/>
  <c r="AC199" i="53" s="1"/>
  <c r="J198" i="53"/>
  <c r="J197" i="53"/>
  <c r="U197" i="53" s="1"/>
  <c r="J196" i="53"/>
  <c r="AF196" i="53" s="1"/>
  <c r="J195" i="53"/>
  <c r="I195" i="53" s="1"/>
  <c r="J194" i="53"/>
  <c r="J193" i="53"/>
  <c r="AH193" i="53" s="1"/>
  <c r="J192" i="53"/>
  <c r="AM192" i="53" s="1"/>
  <c r="J191" i="53"/>
  <c r="AI191" i="53" s="1"/>
  <c r="J190" i="53"/>
  <c r="AI190" i="53" s="1"/>
  <c r="J189" i="53"/>
  <c r="AG189" i="53" s="1"/>
  <c r="J188" i="53"/>
  <c r="J187" i="53"/>
  <c r="Y187" i="53" s="1"/>
  <c r="I187" i="53"/>
  <c r="J186" i="53"/>
  <c r="AE186" i="53" s="1"/>
  <c r="J185" i="53"/>
  <c r="AC185" i="53" s="1"/>
  <c r="J184" i="53"/>
  <c r="AE184" i="53" s="1"/>
  <c r="J183" i="53"/>
  <c r="AD183" i="53" s="1"/>
  <c r="J182" i="53"/>
  <c r="J181" i="53"/>
  <c r="AH181" i="53" s="1"/>
  <c r="J180" i="53"/>
  <c r="T180" i="53" s="1"/>
  <c r="J179" i="53"/>
  <c r="AL179" i="53" s="1"/>
  <c r="J178" i="53"/>
  <c r="AF178" i="53" s="1"/>
  <c r="J177" i="53"/>
  <c r="AL177" i="53" s="1"/>
  <c r="J176" i="53"/>
  <c r="AM176" i="53" s="1"/>
  <c r="J175" i="53"/>
  <c r="J174" i="53"/>
  <c r="U174" i="53" s="1"/>
  <c r="J173" i="53"/>
  <c r="AL173" i="53" s="1"/>
  <c r="J172" i="53"/>
  <c r="Q172" i="53" s="1"/>
  <c r="J171" i="53"/>
  <c r="AL171" i="53" s="1"/>
  <c r="J170" i="53"/>
  <c r="AF170" i="53" s="1"/>
  <c r="J169" i="53"/>
  <c r="AL169" i="53" s="1"/>
  <c r="J168" i="53"/>
  <c r="AC168" i="53" s="1"/>
  <c r="J167" i="53"/>
  <c r="AI167" i="53" s="1"/>
  <c r="J166" i="53"/>
  <c r="AM166" i="53" s="1"/>
  <c r="J165" i="53"/>
  <c r="J164" i="53"/>
  <c r="J163" i="53"/>
  <c r="I163" i="53" s="1"/>
  <c r="J162" i="53"/>
  <c r="T162" i="53" s="1"/>
  <c r="J161" i="53"/>
  <c r="J160" i="53"/>
  <c r="J159" i="53"/>
  <c r="I159" i="53" s="1"/>
  <c r="J158" i="53"/>
  <c r="Y158" i="53" s="1"/>
  <c r="J157" i="53"/>
  <c r="J156" i="53"/>
  <c r="Y156" i="53" s="1"/>
  <c r="J155" i="53"/>
  <c r="AH155" i="53" s="1"/>
  <c r="J154" i="53"/>
  <c r="AF154" i="53" s="1"/>
  <c r="J153" i="53"/>
  <c r="AH153" i="53" s="1"/>
  <c r="J152" i="53"/>
  <c r="AD152" i="53" s="1"/>
  <c r="J151" i="53"/>
  <c r="AH151" i="53" s="1"/>
  <c r="J150" i="53"/>
  <c r="AD150" i="53" s="1"/>
  <c r="J149" i="53"/>
  <c r="AD149" i="53" s="1"/>
  <c r="J148" i="53"/>
  <c r="AF148" i="53" s="1"/>
  <c r="J147" i="53"/>
  <c r="J146" i="53"/>
  <c r="J145" i="53"/>
  <c r="AD145" i="53" s="1"/>
  <c r="J144" i="53"/>
  <c r="Y144" i="53" s="1"/>
  <c r="J143" i="53"/>
  <c r="AL143" i="53" s="1"/>
  <c r="J142" i="53"/>
  <c r="AF142" i="53" s="1"/>
  <c r="J141" i="53"/>
  <c r="AI141" i="53" s="1"/>
  <c r="J140" i="53"/>
  <c r="Y140" i="53" s="1"/>
  <c r="J139" i="53"/>
  <c r="AH139" i="53" s="1"/>
  <c r="J138" i="53"/>
  <c r="P138" i="53" s="1"/>
  <c r="J137" i="53"/>
  <c r="J136" i="53"/>
  <c r="U136" i="53" s="1"/>
  <c r="J135" i="53"/>
  <c r="AI135" i="53" s="1"/>
  <c r="J134" i="53"/>
  <c r="X134" i="53" s="1"/>
  <c r="J133" i="53"/>
  <c r="J132" i="53"/>
  <c r="P132" i="53" s="1"/>
  <c r="J131" i="53"/>
  <c r="AI131" i="53" s="1"/>
  <c r="J130" i="53"/>
  <c r="AM130" i="53" s="1"/>
  <c r="J129" i="53"/>
  <c r="AM129" i="53" s="1"/>
  <c r="J128" i="53"/>
  <c r="J127" i="53"/>
  <c r="J126" i="53"/>
  <c r="AH126" i="53" s="1"/>
  <c r="J125" i="53"/>
  <c r="V125" i="53" s="1"/>
  <c r="J124" i="53"/>
  <c r="AG124" i="53" s="1"/>
  <c r="J123" i="53"/>
  <c r="AI123" i="53" s="1"/>
  <c r="J122" i="53"/>
  <c r="AL122" i="53" s="1"/>
  <c r="J121" i="53"/>
  <c r="AI121" i="53" s="1"/>
  <c r="J120" i="53"/>
  <c r="AD120" i="53" s="1"/>
  <c r="J119" i="53"/>
  <c r="J118" i="53"/>
  <c r="AM118" i="53" s="1"/>
  <c r="J117" i="53"/>
  <c r="AH117" i="53" s="1"/>
  <c r="J116" i="53"/>
  <c r="AL116" i="53" s="1"/>
  <c r="J115" i="53"/>
  <c r="AD115" i="53" s="1"/>
  <c r="J114" i="53"/>
  <c r="AK114" i="53" s="1"/>
  <c r="J113" i="53"/>
  <c r="J112" i="53"/>
  <c r="J111" i="53"/>
  <c r="AI111" i="53" s="1"/>
  <c r="J110" i="53"/>
  <c r="W110" i="53" s="1"/>
  <c r="J109" i="53"/>
  <c r="J108" i="53"/>
  <c r="J107" i="53"/>
  <c r="AE107" i="53" s="1"/>
  <c r="J106" i="53"/>
  <c r="AI106" i="53" s="1"/>
  <c r="J105" i="53"/>
  <c r="AI105" i="53" s="1"/>
  <c r="J104" i="53"/>
  <c r="AH104" i="53" s="1"/>
  <c r="J103" i="53"/>
  <c r="AF103" i="53" s="1"/>
  <c r="J102" i="53"/>
  <c r="AL102" i="53" s="1"/>
  <c r="J101" i="53"/>
  <c r="AE101" i="53" s="1"/>
  <c r="J100" i="53"/>
  <c r="AI100" i="53" s="1"/>
  <c r="J99" i="53"/>
  <c r="Y99" i="53" s="1"/>
  <c r="J98" i="53"/>
  <c r="U98" i="53" s="1"/>
  <c r="J97" i="53"/>
  <c r="AI97" i="53" s="1"/>
  <c r="J96" i="53"/>
  <c r="AG96" i="53" s="1"/>
  <c r="J95" i="53"/>
  <c r="AM95" i="53" s="1"/>
  <c r="J94" i="53"/>
  <c r="AM94" i="53" s="1"/>
  <c r="J93" i="53"/>
  <c r="AM93" i="53" s="1"/>
  <c r="J92" i="53"/>
  <c r="AM92" i="53" s="1"/>
  <c r="J91" i="53"/>
  <c r="AI91" i="53" s="1"/>
  <c r="J90" i="53"/>
  <c r="AG90" i="53" s="1"/>
  <c r="J89" i="53"/>
  <c r="AI89" i="53" s="1"/>
  <c r="J88" i="53"/>
  <c r="AG88" i="53" s="1"/>
  <c r="J87" i="53"/>
  <c r="AI87" i="53" s="1"/>
  <c r="J86" i="53"/>
  <c r="AM86" i="53" s="1"/>
  <c r="J85" i="53"/>
  <c r="W85" i="53" s="1"/>
  <c r="J84" i="53"/>
  <c r="AH84" i="53" s="1"/>
  <c r="J83" i="53"/>
  <c r="AI83" i="53" s="1"/>
  <c r="J82" i="53"/>
  <c r="AF82" i="53" s="1"/>
  <c r="J81" i="53"/>
  <c r="S81" i="53" s="1"/>
  <c r="J80" i="53"/>
  <c r="AH80" i="53" s="1"/>
  <c r="J79" i="53"/>
  <c r="AI79" i="53" s="1"/>
  <c r="J78" i="53"/>
  <c r="AH78" i="53" s="1"/>
  <c r="J77" i="53"/>
  <c r="I77" i="53" s="1"/>
  <c r="J76" i="53"/>
  <c r="AD76" i="53" s="1"/>
  <c r="J75" i="53"/>
  <c r="AL75" i="53" s="1"/>
  <c r="J74" i="53"/>
  <c r="S74" i="53" s="1"/>
  <c r="J73" i="53"/>
  <c r="J72" i="53"/>
  <c r="J71" i="53"/>
  <c r="AL71" i="53" s="1"/>
  <c r="J70" i="53"/>
  <c r="AM70" i="53" s="1"/>
  <c r="J69" i="53"/>
  <c r="AD69" i="53" s="1"/>
  <c r="J68" i="53"/>
  <c r="AM68" i="53" s="1"/>
  <c r="J67" i="53"/>
  <c r="AL67" i="53" s="1"/>
  <c r="J66" i="53"/>
  <c r="AM66" i="53" s="1"/>
  <c r="J65" i="53"/>
  <c r="AI65" i="53" s="1"/>
  <c r="J64" i="53"/>
  <c r="AM64" i="53" s="1"/>
  <c r="J63" i="53"/>
  <c r="AI63" i="53" s="1"/>
  <c r="J62" i="53"/>
  <c r="I62" i="53" s="1"/>
  <c r="J61" i="53"/>
  <c r="AI61" i="53" s="1"/>
  <c r="J60" i="53"/>
  <c r="AF60" i="53" s="1"/>
  <c r="J59" i="53"/>
  <c r="AI59" i="53" s="1"/>
  <c r="J58" i="53"/>
  <c r="AM58" i="53" s="1"/>
  <c r="J57" i="53"/>
  <c r="AI57" i="53" s="1"/>
  <c r="J56" i="53"/>
  <c r="AM56" i="53" s="1"/>
  <c r="J55" i="53"/>
  <c r="AI55" i="53" s="1"/>
  <c r="J54" i="53"/>
  <c r="AD54" i="53" s="1"/>
  <c r="J53" i="53"/>
  <c r="AI53" i="53" s="1"/>
  <c r="J52" i="53"/>
  <c r="T52" i="53" s="1"/>
  <c r="J51" i="53"/>
  <c r="AI51" i="53" s="1"/>
  <c r="J50" i="53"/>
  <c r="AM50" i="53" s="1"/>
  <c r="J49" i="53"/>
  <c r="AI49" i="53" s="1"/>
  <c r="J48" i="53"/>
  <c r="AL48" i="53" s="1"/>
  <c r="J47" i="53"/>
  <c r="I47" i="53" s="1"/>
  <c r="J46" i="53"/>
  <c r="AC46" i="53" s="1"/>
  <c r="J45" i="53"/>
  <c r="I45" i="53" s="1"/>
  <c r="J44" i="53"/>
  <c r="I44" i="53" s="1"/>
  <c r="J43" i="53"/>
  <c r="I43" i="53" s="1"/>
  <c r="J42" i="53"/>
  <c r="AH42" i="53" s="1"/>
  <c r="J41" i="53"/>
  <c r="AD41" i="53" s="1"/>
  <c r="J40" i="53"/>
  <c r="AH40" i="53" s="1"/>
  <c r="J39" i="53"/>
  <c r="I39" i="53" s="1"/>
  <c r="J38" i="53"/>
  <c r="AC38" i="53" s="1"/>
  <c r="J37" i="53"/>
  <c r="I37" i="53" s="1"/>
  <c r="J36" i="53"/>
  <c r="W36" i="53" s="1"/>
  <c r="J35" i="53"/>
  <c r="I35" i="53" s="1"/>
  <c r="J34" i="53"/>
  <c r="W34" i="53" s="1"/>
  <c r="J33" i="53"/>
  <c r="I33" i="53" s="1"/>
  <c r="J32" i="53"/>
  <c r="AJ32" i="53" s="1"/>
  <c r="J31" i="53"/>
  <c r="I31" i="53" s="1"/>
  <c r="J30" i="53"/>
  <c r="AD30" i="53" s="1"/>
  <c r="J29" i="53"/>
  <c r="Y29" i="53" s="1"/>
  <c r="J28" i="53"/>
  <c r="AC28" i="53" s="1"/>
  <c r="J27" i="53"/>
  <c r="AM27" i="53" s="1"/>
  <c r="J26" i="53"/>
  <c r="AM26" i="53" s="1"/>
  <c r="J25" i="53"/>
  <c r="AM25" i="53" s="1"/>
  <c r="J24" i="53"/>
  <c r="AM24" i="53" s="1"/>
  <c r="J23" i="53"/>
  <c r="AM23" i="53" s="1"/>
  <c r="J22" i="53"/>
  <c r="AM22" i="53" s="1"/>
  <c r="J21" i="53"/>
  <c r="AM21" i="53" s="1"/>
  <c r="J20" i="53"/>
  <c r="AM20" i="53" s="1"/>
  <c r="J19" i="53"/>
  <c r="AM19" i="53" s="1"/>
  <c r="J18" i="53"/>
  <c r="AM18" i="53" s="1"/>
  <c r="J17" i="53"/>
  <c r="AM17" i="53" s="1"/>
  <c r="J16" i="53"/>
  <c r="AM16" i="53" s="1"/>
  <c r="J15" i="53"/>
  <c r="AM15" i="53" s="1"/>
  <c r="J14" i="53"/>
  <c r="AL14" i="53" s="1"/>
  <c r="J13" i="53"/>
  <c r="AM13" i="53" s="1"/>
  <c r="J12" i="53"/>
  <c r="AM12" i="53" s="1"/>
  <c r="J11" i="53"/>
  <c r="AM11" i="53" s="1"/>
  <c r="J10" i="53"/>
  <c r="AM10" i="53" s="1"/>
  <c r="A3" i="53"/>
  <c r="AA56" i="53" l="1"/>
  <c r="I199" i="53"/>
  <c r="R13" i="2"/>
  <c r="Y13" i="2"/>
  <c r="Z13" i="2" s="1"/>
  <c r="R131" i="53"/>
  <c r="AK86" i="53"/>
  <c r="AD131" i="53"/>
  <c r="P170" i="53"/>
  <c r="Q191" i="53"/>
  <c r="AE13" i="2"/>
  <c r="AF13" i="2" s="1"/>
  <c r="Q56" i="53"/>
  <c r="U58" i="53"/>
  <c r="AI69" i="53"/>
  <c r="AM103" i="53"/>
  <c r="Y110" i="53"/>
  <c r="X170" i="53"/>
  <c r="AG74" i="53"/>
  <c r="U88" i="53"/>
  <c r="I95" i="53"/>
  <c r="V111" i="53"/>
  <c r="V121" i="53"/>
  <c r="AK130" i="53"/>
  <c r="Q155" i="53"/>
  <c r="AD169" i="53"/>
  <c r="I36" i="53"/>
  <c r="Q38" i="53"/>
  <c r="I42" i="53"/>
  <c r="AM111" i="53"/>
  <c r="I125" i="53"/>
  <c r="AD155" i="53"/>
  <c r="I162" i="53"/>
  <c r="W167" i="53"/>
  <c r="Y74" i="53"/>
  <c r="Q94" i="53"/>
  <c r="W123" i="53"/>
  <c r="Q166" i="53"/>
  <c r="AH30" i="53"/>
  <c r="W42" i="53"/>
  <c r="P56" i="53"/>
  <c r="T60" i="53"/>
  <c r="W78" i="53"/>
  <c r="P92" i="53"/>
  <c r="AG92" i="53"/>
  <c r="R95" i="53"/>
  <c r="Q96" i="53"/>
  <c r="Q111" i="53"/>
  <c r="T118" i="53"/>
  <c r="Q131" i="53"/>
  <c r="AC132" i="53"/>
  <c r="Y162" i="53"/>
  <c r="I166" i="53"/>
  <c r="AL166" i="53"/>
  <c r="S168" i="53"/>
  <c r="O170" i="53"/>
  <c r="AD174" i="53"/>
  <c r="Y179" i="53"/>
  <c r="Y180" i="53"/>
  <c r="Y181" i="53"/>
  <c r="X187" i="53"/>
  <c r="Q13" i="2"/>
  <c r="Y92" i="53"/>
  <c r="AK96" i="53"/>
  <c r="I30" i="53"/>
  <c r="I92" i="53"/>
  <c r="Q92" i="53"/>
  <c r="AL92" i="53"/>
  <c r="I96" i="53"/>
  <c r="Y96" i="53"/>
  <c r="I118" i="53"/>
  <c r="AC118" i="53"/>
  <c r="I180" i="53"/>
  <c r="AH180" i="53"/>
  <c r="S30" i="53"/>
  <c r="W44" i="53"/>
  <c r="O78" i="53"/>
  <c r="AD80" i="53"/>
  <c r="O92" i="53"/>
  <c r="AC92" i="53"/>
  <c r="R93" i="53"/>
  <c r="O96" i="53"/>
  <c r="Q118" i="53"/>
  <c r="X122" i="53"/>
  <c r="Y154" i="53"/>
  <c r="AC166" i="53"/>
  <c r="AK170" i="53"/>
  <c r="P176" i="53"/>
  <c r="R179" i="53"/>
  <c r="T181" i="53"/>
  <c r="U189" i="53"/>
  <c r="AK82" i="53"/>
  <c r="AK178" i="53"/>
  <c r="Q12" i="53"/>
  <c r="AD29" i="53"/>
  <c r="W30" i="53"/>
  <c r="S38" i="53"/>
  <c r="AH44" i="53"/>
  <c r="AL56" i="53"/>
  <c r="AK58" i="53"/>
  <c r="O82" i="53"/>
  <c r="AI85" i="53"/>
  <c r="W92" i="53"/>
  <c r="AK92" i="53"/>
  <c r="W93" i="53"/>
  <c r="AK94" i="53"/>
  <c r="AD95" i="53"/>
  <c r="P96" i="53"/>
  <c r="AF96" i="53"/>
  <c r="AL97" i="53"/>
  <c r="P100" i="53"/>
  <c r="AF122" i="53"/>
  <c r="I124" i="53"/>
  <c r="R145" i="53"/>
  <c r="Y150" i="53"/>
  <c r="O156" i="53"/>
  <c r="I167" i="53"/>
  <c r="AD167" i="53"/>
  <c r="AF168" i="53"/>
  <c r="AG170" i="53"/>
  <c r="AC176" i="53"/>
  <c r="O178" i="53"/>
  <c r="Y186" i="53"/>
  <c r="X191" i="53"/>
  <c r="I193" i="53"/>
  <c r="W12" i="53"/>
  <c r="Q100" i="53"/>
  <c r="AI145" i="53"/>
  <c r="S156" i="53"/>
  <c r="AF176" i="53"/>
  <c r="P178" i="53"/>
  <c r="AH191" i="53"/>
  <c r="P82" i="53"/>
  <c r="I12" i="53"/>
  <c r="AC12" i="53"/>
  <c r="I40" i="53"/>
  <c r="R69" i="53"/>
  <c r="W76" i="53"/>
  <c r="AG82" i="53"/>
  <c r="I85" i="53"/>
  <c r="U86" i="53"/>
  <c r="O88" i="53"/>
  <c r="O94" i="53"/>
  <c r="W96" i="53"/>
  <c r="I97" i="53"/>
  <c r="AK100" i="53"/>
  <c r="AD117" i="53"/>
  <c r="P122" i="53"/>
  <c r="Q123" i="53"/>
  <c r="Y124" i="53"/>
  <c r="U130" i="53"/>
  <c r="AD136" i="53"/>
  <c r="AI149" i="53"/>
  <c r="O154" i="53"/>
  <c r="AH156" i="53"/>
  <c r="R167" i="53"/>
  <c r="Q168" i="53"/>
  <c r="U169" i="53"/>
  <c r="O176" i="53"/>
  <c r="AG178" i="53"/>
  <c r="P191" i="53"/>
  <c r="AL191" i="53"/>
  <c r="AH46" i="53"/>
  <c r="AH114" i="53"/>
  <c r="AD126" i="53"/>
  <c r="AM135" i="53"/>
  <c r="AD144" i="53"/>
  <c r="W190" i="53"/>
  <c r="AK190" i="53"/>
  <c r="Y37" i="53"/>
  <c r="Q46" i="53"/>
  <c r="W58" i="53"/>
  <c r="AL58" i="53"/>
  <c r="W81" i="53"/>
  <c r="W86" i="53"/>
  <c r="AL86" i="53"/>
  <c r="AI99" i="53"/>
  <c r="AG102" i="53"/>
  <c r="P105" i="53"/>
  <c r="AK110" i="53"/>
  <c r="O114" i="53"/>
  <c r="P116" i="53"/>
  <c r="S120" i="53"/>
  <c r="Q126" i="53"/>
  <c r="AL126" i="53"/>
  <c r="W130" i="53"/>
  <c r="AL130" i="53"/>
  <c r="Q135" i="53"/>
  <c r="AL136" i="53"/>
  <c r="Q143" i="53"/>
  <c r="O144" i="53"/>
  <c r="AF144" i="53"/>
  <c r="O148" i="53"/>
  <c r="AK150" i="53"/>
  <c r="AG162" i="53"/>
  <c r="AD163" i="53"/>
  <c r="U166" i="53"/>
  <c r="AF166" i="53"/>
  <c r="AG172" i="53"/>
  <c r="U177" i="53"/>
  <c r="U183" i="53"/>
  <c r="U185" i="53"/>
  <c r="O190" i="53"/>
  <c r="Z190" i="53"/>
  <c r="AM190" i="53"/>
  <c r="I29" i="53"/>
  <c r="X36" i="53"/>
  <c r="AD37" i="53"/>
  <c r="AD38" i="53"/>
  <c r="Y45" i="53"/>
  <c r="S46" i="53"/>
  <c r="I48" i="53"/>
  <c r="T50" i="53"/>
  <c r="AD52" i="53"/>
  <c r="AC56" i="53"/>
  <c r="O58" i="53"/>
  <c r="AC58" i="53"/>
  <c r="Y70" i="53"/>
  <c r="AE81" i="53"/>
  <c r="X82" i="53"/>
  <c r="S85" i="53"/>
  <c r="O86" i="53"/>
  <c r="AC86" i="53"/>
  <c r="U92" i="53"/>
  <c r="AF92" i="53"/>
  <c r="I93" i="53"/>
  <c r="AD93" i="53"/>
  <c r="Y94" i="53"/>
  <c r="U96" i="53"/>
  <c r="U97" i="53"/>
  <c r="P98" i="53"/>
  <c r="I100" i="53"/>
  <c r="X100" i="53"/>
  <c r="T101" i="53"/>
  <c r="X104" i="53"/>
  <c r="V105" i="53"/>
  <c r="AI107" i="53"/>
  <c r="O110" i="53"/>
  <c r="T114" i="53"/>
  <c r="Q115" i="53"/>
  <c r="AG116" i="53"/>
  <c r="AF118" i="53"/>
  <c r="X120" i="53"/>
  <c r="AM125" i="53"/>
  <c r="S126" i="53"/>
  <c r="O130" i="53"/>
  <c r="AC130" i="53"/>
  <c r="AH131" i="53"/>
  <c r="V135" i="53"/>
  <c r="S136" i="53"/>
  <c r="T140" i="53"/>
  <c r="Y142" i="53"/>
  <c r="Y143" i="53"/>
  <c r="S144" i="53"/>
  <c r="AK144" i="53"/>
  <c r="AD148" i="53"/>
  <c r="O150" i="53"/>
  <c r="Q153" i="53"/>
  <c r="AK154" i="53"/>
  <c r="T156" i="53"/>
  <c r="I158" i="53"/>
  <c r="Q162" i="53"/>
  <c r="AH162" i="53"/>
  <c r="O166" i="53"/>
  <c r="W166" i="53"/>
  <c r="AG166" i="53"/>
  <c r="AK168" i="53"/>
  <c r="Y170" i="53"/>
  <c r="R171" i="53"/>
  <c r="U176" i="53"/>
  <c r="AK176" i="53"/>
  <c r="AD177" i="53"/>
  <c r="X178" i="53"/>
  <c r="I181" i="53"/>
  <c r="AJ185" i="53"/>
  <c r="P190" i="53"/>
  <c r="AC190" i="53"/>
  <c r="Z191" i="53"/>
  <c r="R192" i="53"/>
  <c r="AH36" i="53"/>
  <c r="AH38" i="53"/>
  <c r="I41" i="53"/>
  <c r="AD45" i="53"/>
  <c r="AD46" i="53"/>
  <c r="AF50" i="53"/>
  <c r="P58" i="53"/>
  <c r="AF58" i="53"/>
  <c r="Y82" i="53"/>
  <c r="AE85" i="53"/>
  <c r="P86" i="53"/>
  <c r="AF86" i="53"/>
  <c r="AC94" i="53"/>
  <c r="AD97" i="53"/>
  <c r="AD98" i="53"/>
  <c r="AF101" i="53"/>
  <c r="AG104" i="53"/>
  <c r="AM105" i="53"/>
  <c r="AC114" i="53"/>
  <c r="AA115" i="53"/>
  <c r="I126" i="53"/>
  <c r="AA126" i="53"/>
  <c r="P130" i="53"/>
  <c r="AF130" i="53"/>
  <c r="I135" i="53"/>
  <c r="W135" i="53"/>
  <c r="AH143" i="53"/>
  <c r="T144" i="53"/>
  <c r="T150" i="53"/>
  <c r="AF156" i="53"/>
  <c r="P166" i="53"/>
  <c r="Y166" i="53"/>
  <c r="AK166" i="53"/>
  <c r="Y171" i="53"/>
  <c r="W176" i="53"/>
  <c r="AL176" i="53"/>
  <c r="Y178" i="53"/>
  <c r="R190" i="53"/>
  <c r="AG190" i="53"/>
  <c r="V192" i="53"/>
  <c r="AH54" i="53"/>
  <c r="W64" i="53"/>
  <c r="AH64" i="53"/>
  <c r="AF68" i="53"/>
  <c r="AF76" i="53"/>
  <c r="AK84" i="53"/>
  <c r="AI119" i="53"/>
  <c r="V119" i="53"/>
  <c r="AM119" i="53"/>
  <c r="Q119" i="53"/>
  <c r="AI137" i="53"/>
  <c r="U137" i="53"/>
  <c r="AC194" i="53"/>
  <c r="S194" i="53"/>
  <c r="AI194" i="53"/>
  <c r="R194" i="53"/>
  <c r="AE194" i="53"/>
  <c r="W194" i="53"/>
  <c r="Q11" i="53"/>
  <c r="Q34" i="53"/>
  <c r="AC42" i="53"/>
  <c r="AG50" i="53"/>
  <c r="AA64" i="53"/>
  <c r="AK66" i="53"/>
  <c r="AK68" i="53"/>
  <c r="O84" i="53"/>
  <c r="S89" i="53"/>
  <c r="P90" i="53"/>
  <c r="AF128" i="53"/>
  <c r="X128" i="53"/>
  <c r="AH11" i="53"/>
  <c r="AH13" i="53"/>
  <c r="AC34" i="53"/>
  <c r="T66" i="53"/>
  <c r="AA66" i="53"/>
  <c r="AH66" i="53"/>
  <c r="AH109" i="53"/>
  <c r="AA109" i="53"/>
  <c r="X112" i="53"/>
  <c r="S112" i="53"/>
  <c r="AL139" i="53"/>
  <c r="Y139" i="53"/>
  <c r="Q139" i="53"/>
  <c r="AD146" i="53"/>
  <c r="AK146" i="53"/>
  <c r="O146" i="53"/>
  <c r="Y146" i="53"/>
  <c r="T146" i="53"/>
  <c r="AI161" i="53"/>
  <c r="AD161" i="53"/>
  <c r="W32" i="53"/>
  <c r="U50" i="53"/>
  <c r="AF52" i="53"/>
  <c r="S54" i="53"/>
  <c r="AD62" i="53"/>
  <c r="P64" i="53"/>
  <c r="AL64" i="53"/>
  <c r="U66" i="53"/>
  <c r="AC66" i="53"/>
  <c r="O68" i="53"/>
  <c r="AH76" i="53"/>
  <c r="AL80" i="53"/>
  <c r="AE10" i="53"/>
  <c r="W11" i="53"/>
  <c r="AH12" i="53"/>
  <c r="W13" i="53"/>
  <c r="AC30" i="53"/>
  <c r="AH32" i="53"/>
  <c r="AD33" i="53"/>
  <c r="S34" i="53"/>
  <c r="AH34" i="53"/>
  <c r="I38" i="53"/>
  <c r="W38" i="53"/>
  <c r="W40" i="53"/>
  <c r="Y41" i="53"/>
  <c r="Q42" i="53"/>
  <c r="AD42" i="53"/>
  <c r="I46" i="53"/>
  <c r="W46" i="53"/>
  <c r="X48" i="53"/>
  <c r="O50" i="53"/>
  <c r="Y50" i="53"/>
  <c r="AK50" i="53"/>
  <c r="S52" i="53"/>
  <c r="W54" i="53"/>
  <c r="I56" i="53"/>
  <c r="U56" i="53"/>
  <c r="AG56" i="53"/>
  <c r="I58" i="53"/>
  <c r="Q58" i="53"/>
  <c r="Y58" i="53"/>
  <c r="AG58" i="53"/>
  <c r="Q64" i="53"/>
  <c r="AC64" i="53"/>
  <c r="P66" i="53"/>
  <c r="W66" i="53"/>
  <c r="AF66" i="53"/>
  <c r="AL66" i="53"/>
  <c r="T68" i="53"/>
  <c r="O70" i="53"/>
  <c r="AK70" i="53"/>
  <c r="Q76" i="53"/>
  <c r="Y76" i="53"/>
  <c r="AK76" i="53"/>
  <c r="AD77" i="53"/>
  <c r="AD78" i="53"/>
  <c r="P80" i="53"/>
  <c r="I81" i="53"/>
  <c r="AI81" i="53"/>
  <c r="S82" i="53"/>
  <c r="AD82" i="53"/>
  <c r="AL82" i="53"/>
  <c r="W84" i="53"/>
  <c r="I86" i="53"/>
  <c r="Q86" i="53"/>
  <c r="Y86" i="53"/>
  <c r="AG86" i="53"/>
  <c r="AD88" i="53"/>
  <c r="W89" i="53"/>
  <c r="AA90" i="53"/>
  <c r="T92" i="53"/>
  <c r="AA92" i="53"/>
  <c r="AH92" i="53"/>
  <c r="I94" i="53"/>
  <c r="T94" i="53"/>
  <c r="AF94" i="53"/>
  <c r="AM96" i="53"/>
  <c r="AH96" i="53"/>
  <c r="AA96" i="53"/>
  <c r="T96" i="53"/>
  <c r="AC96" i="53"/>
  <c r="AL96" i="53"/>
  <c r="AG100" i="53"/>
  <c r="AE100" i="53"/>
  <c r="U100" i="53"/>
  <c r="O100" i="53"/>
  <c r="AL100" i="53"/>
  <c r="AD100" i="53"/>
  <c r="T100" i="53"/>
  <c r="Z100" i="53"/>
  <c r="AG103" i="53"/>
  <c r="W103" i="53"/>
  <c r="P103" i="53"/>
  <c r="AM110" i="53"/>
  <c r="AF110" i="53"/>
  <c r="T110" i="53"/>
  <c r="I110" i="53"/>
  <c r="AC110" i="53"/>
  <c r="Q110" i="53"/>
  <c r="AH110" i="53"/>
  <c r="AI113" i="53"/>
  <c r="W113" i="53"/>
  <c r="U114" i="53"/>
  <c r="AH119" i="53"/>
  <c r="Q124" i="53"/>
  <c r="Q128" i="53"/>
  <c r="AD133" i="53"/>
  <c r="V133" i="53"/>
  <c r="AK136" i="53"/>
  <c r="Y136" i="53"/>
  <c r="P136" i="53"/>
  <c r="AG136" i="53"/>
  <c r="X136" i="53"/>
  <c r="O136" i="53"/>
  <c r="AF136" i="53"/>
  <c r="AD140" i="53"/>
  <c r="AK140" i="53"/>
  <c r="S140" i="53"/>
  <c r="AF140" i="53"/>
  <c r="O140" i="53"/>
  <c r="AL147" i="53"/>
  <c r="AH147" i="53"/>
  <c r="Y147" i="53"/>
  <c r="Q147" i="53"/>
  <c r="Y175" i="53"/>
  <c r="R175" i="53"/>
  <c r="AL175" i="53"/>
  <c r="Y195" i="53"/>
  <c r="AI127" i="53"/>
  <c r="V127" i="53"/>
  <c r="AI129" i="53"/>
  <c r="W129" i="53"/>
  <c r="Q129" i="53"/>
  <c r="AF152" i="53"/>
  <c r="S152" i="53"/>
  <c r="T152" i="53"/>
  <c r="AK152" i="53"/>
  <c r="O152" i="53"/>
  <c r="R10" i="53"/>
  <c r="Q13" i="53"/>
  <c r="Y33" i="53"/>
  <c r="AD34" i="53"/>
  <c r="O66" i="53"/>
  <c r="AF70" i="53"/>
  <c r="O76" i="53"/>
  <c r="X76" i="53"/>
  <c r="Z77" i="53"/>
  <c r="R109" i="53"/>
  <c r="AD112" i="53"/>
  <c r="AA119" i="53"/>
  <c r="AM124" i="53"/>
  <c r="AL124" i="53"/>
  <c r="AF124" i="53"/>
  <c r="W124" i="53"/>
  <c r="P124" i="53"/>
  <c r="AK124" i="53"/>
  <c r="AC124" i="53"/>
  <c r="U124" i="53"/>
  <c r="O124" i="53"/>
  <c r="AA124" i="53"/>
  <c r="AI125" i="53"/>
  <c r="AH125" i="53"/>
  <c r="R125" i="53"/>
  <c r="AD125" i="53"/>
  <c r="Q125" i="53"/>
  <c r="AH129" i="53"/>
  <c r="AJ132" i="53"/>
  <c r="U132" i="53"/>
  <c r="I132" i="53"/>
  <c r="AD132" i="53"/>
  <c r="S132" i="53"/>
  <c r="AL132" i="53"/>
  <c r="AG138" i="53"/>
  <c r="AF138" i="53"/>
  <c r="X138" i="53"/>
  <c r="AD141" i="53"/>
  <c r="R141" i="53"/>
  <c r="AF146" i="53"/>
  <c r="Y152" i="53"/>
  <c r="AM158" i="53"/>
  <c r="AL158" i="53"/>
  <c r="AF158" i="53"/>
  <c r="W158" i="53"/>
  <c r="P158" i="53"/>
  <c r="AK158" i="53"/>
  <c r="AC158" i="53"/>
  <c r="U158" i="53"/>
  <c r="O158" i="53"/>
  <c r="AH158" i="53"/>
  <c r="T158" i="53"/>
  <c r="AG158" i="53"/>
  <c r="Q158" i="53"/>
  <c r="AI159" i="53"/>
  <c r="W159" i="53"/>
  <c r="R159" i="53"/>
  <c r="AD159" i="53"/>
  <c r="AM172" i="53"/>
  <c r="AL172" i="53"/>
  <c r="AF172" i="53"/>
  <c r="W172" i="53"/>
  <c r="P172" i="53"/>
  <c r="AK172" i="53"/>
  <c r="AC172" i="53"/>
  <c r="U172" i="53"/>
  <c r="O172" i="53"/>
  <c r="Y172" i="53"/>
  <c r="I172" i="53"/>
  <c r="AH172" i="53"/>
  <c r="T172" i="53"/>
  <c r="AD173" i="53"/>
  <c r="U173" i="53"/>
  <c r="I173" i="53"/>
  <c r="AL197" i="53"/>
  <c r="X197" i="53"/>
  <c r="I10" i="53"/>
  <c r="I11" i="53"/>
  <c r="AC11" i="53"/>
  <c r="I13" i="53"/>
  <c r="AC13" i="53"/>
  <c r="AD27" i="53"/>
  <c r="Q30" i="53"/>
  <c r="I32" i="53"/>
  <c r="I34" i="53"/>
  <c r="S42" i="53"/>
  <c r="P50" i="53"/>
  <c r="AA50" i="53"/>
  <c r="AL50" i="53"/>
  <c r="I54" i="53"/>
  <c r="W56" i="53"/>
  <c r="AH56" i="53"/>
  <c r="T58" i="53"/>
  <c r="AA58" i="53"/>
  <c r="AH58" i="53"/>
  <c r="I64" i="53"/>
  <c r="U64" i="53"/>
  <c r="AG64" i="53"/>
  <c r="I66" i="53"/>
  <c r="Q66" i="53"/>
  <c r="Y66" i="53"/>
  <c r="AG66" i="53"/>
  <c r="Y68" i="53"/>
  <c r="T70" i="53"/>
  <c r="I76" i="53"/>
  <c r="S76" i="53"/>
  <c r="AK78" i="53"/>
  <c r="W80" i="53"/>
  <c r="U82" i="53"/>
  <c r="AD84" i="53"/>
  <c r="T86" i="53"/>
  <c r="AA86" i="53"/>
  <c r="AH86" i="53"/>
  <c r="AK88" i="53"/>
  <c r="AL90" i="53"/>
  <c r="W94" i="53"/>
  <c r="AH94" i="53"/>
  <c r="X108" i="53"/>
  <c r="AJ108" i="53"/>
  <c r="T108" i="53"/>
  <c r="AM114" i="53"/>
  <c r="AG114" i="53"/>
  <c r="Y114" i="53"/>
  <c r="Q114" i="53"/>
  <c r="I114" i="53"/>
  <c r="AL114" i="53"/>
  <c r="AF114" i="53"/>
  <c r="W114" i="53"/>
  <c r="P114" i="53"/>
  <c r="AA114" i="53"/>
  <c r="AI115" i="53"/>
  <c r="AM115" i="53"/>
  <c r="V115" i="53"/>
  <c r="I115" i="53"/>
  <c r="AH115" i="53"/>
  <c r="R115" i="53"/>
  <c r="AM116" i="53"/>
  <c r="AA116" i="53"/>
  <c r="U116" i="53"/>
  <c r="I119" i="53"/>
  <c r="T124" i="53"/>
  <c r="AH124" i="53"/>
  <c r="AA125" i="53"/>
  <c r="I129" i="53"/>
  <c r="AA132" i="53"/>
  <c r="AL138" i="53"/>
  <c r="AK148" i="53"/>
  <c r="T148" i="53"/>
  <c r="Y148" i="53"/>
  <c r="S148" i="53"/>
  <c r="AA158" i="53"/>
  <c r="I161" i="53"/>
  <c r="AH164" i="53"/>
  <c r="AD164" i="53"/>
  <c r="S164" i="53"/>
  <c r="AA172" i="53"/>
  <c r="AI175" i="53"/>
  <c r="AM104" i="53"/>
  <c r="AA105" i="53"/>
  <c r="I111" i="53"/>
  <c r="AA111" i="53"/>
  <c r="W118" i="53"/>
  <c r="AH118" i="53"/>
  <c r="AD123" i="53"/>
  <c r="W126" i="53"/>
  <c r="AG126" i="53"/>
  <c r="I130" i="53"/>
  <c r="Q130" i="53"/>
  <c r="Y130" i="53"/>
  <c r="AG130" i="53"/>
  <c r="I131" i="53"/>
  <c r="V131" i="53"/>
  <c r="AM131" i="53"/>
  <c r="AH135" i="53"/>
  <c r="AD142" i="53"/>
  <c r="T142" i="53"/>
  <c r="AK142" i="53"/>
  <c r="AL151" i="53"/>
  <c r="Y151" i="53"/>
  <c r="AK174" i="53"/>
  <c r="Y174" i="53"/>
  <c r="P174" i="53"/>
  <c r="AG174" i="53"/>
  <c r="X174" i="53"/>
  <c r="O174" i="53"/>
  <c r="AF174" i="53"/>
  <c r="AK180" i="53"/>
  <c r="AM180" i="53"/>
  <c r="AF180" i="53"/>
  <c r="W180" i="53"/>
  <c r="P180" i="53"/>
  <c r="AL180" i="53"/>
  <c r="AC180" i="53"/>
  <c r="U180" i="53"/>
  <c r="O180" i="53"/>
  <c r="AA180" i="53"/>
  <c r="AM181" i="53"/>
  <c r="AL181" i="53"/>
  <c r="AF181" i="53"/>
  <c r="W181" i="53"/>
  <c r="P181" i="53"/>
  <c r="AK181" i="53"/>
  <c r="AC181" i="53"/>
  <c r="U181" i="53"/>
  <c r="O181" i="53"/>
  <c r="AA181" i="53"/>
  <c r="AK183" i="53"/>
  <c r="Y183" i="53"/>
  <c r="P183" i="53"/>
  <c r="AG183" i="53"/>
  <c r="X183" i="53"/>
  <c r="O183" i="53"/>
  <c r="AF183" i="53"/>
  <c r="AE188" i="53"/>
  <c r="Z188" i="53"/>
  <c r="AM200" i="53"/>
  <c r="AJ200" i="53"/>
  <c r="W200" i="53"/>
  <c r="T102" i="53"/>
  <c r="Q104" i="53"/>
  <c r="AG105" i="53"/>
  <c r="AH111" i="53"/>
  <c r="R117" i="53"/>
  <c r="O118" i="53"/>
  <c r="Y118" i="53"/>
  <c r="AK118" i="53"/>
  <c r="AM123" i="53"/>
  <c r="P126" i="53"/>
  <c r="X126" i="53"/>
  <c r="T130" i="53"/>
  <c r="AA130" i="53"/>
  <c r="AH130" i="53"/>
  <c r="AA131" i="53"/>
  <c r="O142" i="53"/>
  <c r="R149" i="53"/>
  <c r="Q151" i="53"/>
  <c r="I157" i="53"/>
  <c r="AI157" i="53"/>
  <c r="AD157" i="53"/>
  <c r="AH160" i="53"/>
  <c r="AC160" i="53"/>
  <c r="Q160" i="53"/>
  <c r="AM162" i="53"/>
  <c r="AL162" i="53"/>
  <c r="AF162" i="53"/>
  <c r="W162" i="53"/>
  <c r="P162" i="53"/>
  <c r="AK162" i="53"/>
  <c r="AC162" i="53"/>
  <c r="U162" i="53"/>
  <c r="O162" i="53"/>
  <c r="AA162" i="53"/>
  <c r="AI163" i="53"/>
  <c r="W163" i="53"/>
  <c r="R163" i="53"/>
  <c r="S174" i="53"/>
  <c r="AL174" i="53"/>
  <c r="Q180" i="53"/>
  <c r="AG180" i="53"/>
  <c r="Q181" i="53"/>
  <c r="AG181" i="53"/>
  <c r="S183" i="53"/>
  <c r="AL183" i="53"/>
  <c r="AH187" i="53"/>
  <c r="S187" i="53"/>
  <c r="AF187" i="53"/>
  <c r="Q187" i="53"/>
  <c r="O188" i="53"/>
  <c r="X193" i="53"/>
  <c r="V193" i="53"/>
  <c r="S200" i="53"/>
  <c r="AF150" i="53"/>
  <c r="T166" i="53"/>
  <c r="AA166" i="53"/>
  <c r="AH166" i="53"/>
  <c r="I168" i="53"/>
  <c r="W168" i="53"/>
  <c r="I169" i="53"/>
  <c r="S170" i="53"/>
  <c r="AD170" i="53"/>
  <c r="AL170" i="53"/>
  <c r="AI171" i="53"/>
  <c r="I176" i="53"/>
  <c r="Q176" i="53"/>
  <c r="Y176" i="53"/>
  <c r="AG176" i="53"/>
  <c r="I177" i="53"/>
  <c r="S178" i="53"/>
  <c r="AD178" i="53"/>
  <c r="AL178" i="53"/>
  <c r="AI179" i="53"/>
  <c r="V190" i="53"/>
  <c r="AF190" i="53"/>
  <c r="I191" i="53"/>
  <c r="R191" i="53"/>
  <c r="AD191" i="53"/>
  <c r="AM191" i="53"/>
  <c r="AC192" i="53"/>
  <c r="U170" i="53"/>
  <c r="T176" i="53"/>
  <c r="AA176" i="53"/>
  <c r="AH176" i="53"/>
  <c r="U178" i="53"/>
  <c r="V191" i="53"/>
  <c r="AG191" i="53"/>
  <c r="AG192" i="53"/>
  <c r="AD19" i="53"/>
  <c r="X20" i="53"/>
  <c r="AD20" i="53"/>
  <c r="AD21" i="53"/>
  <c r="AD22" i="53"/>
  <c r="S26" i="53"/>
  <c r="AD26" i="53"/>
  <c r="W28" i="53"/>
  <c r="AM72" i="53"/>
  <c r="AH72" i="53"/>
  <c r="AC72" i="53"/>
  <c r="W72" i="53"/>
  <c r="Q72" i="53"/>
  <c r="I72" i="53"/>
  <c r="AL72" i="53"/>
  <c r="AG72" i="53"/>
  <c r="AA72" i="53"/>
  <c r="U72" i="53"/>
  <c r="P72" i="53"/>
  <c r="AK72" i="53"/>
  <c r="AF72" i="53"/>
  <c r="Y72" i="53"/>
  <c r="T72" i="53"/>
  <c r="O72" i="53"/>
  <c r="AJ72" i="53"/>
  <c r="S15" i="53"/>
  <c r="S20" i="53"/>
  <c r="AJ20" i="53"/>
  <c r="S24" i="53"/>
  <c r="AJ24" i="53"/>
  <c r="S12" i="53"/>
  <c r="X12" i="53"/>
  <c r="AJ12" i="53"/>
  <c r="X13" i="53"/>
  <c r="AJ13" i="53"/>
  <c r="AH14" i="53"/>
  <c r="T15" i="53"/>
  <c r="AF15" i="53"/>
  <c r="O16" i="53"/>
  <c r="AF16" i="53"/>
  <c r="T17" i="53"/>
  <c r="AK17" i="53"/>
  <c r="T18" i="53"/>
  <c r="Y18" i="53"/>
  <c r="O19" i="53"/>
  <c r="Y19" i="53"/>
  <c r="O20" i="53"/>
  <c r="AF20" i="53"/>
  <c r="AH21" i="53"/>
  <c r="Y22" i="53"/>
  <c r="Q23" i="53"/>
  <c r="T24" i="53"/>
  <c r="AF24" i="53"/>
  <c r="AH25" i="53"/>
  <c r="T26" i="53"/>
  <c r="Q27" i="53"/>
  <c r="AM31" i="53"/>
  <c r="AL31" i="53"/>
  <c r="U31" i="53"/>
  <c r="AH31" i="53"/>
  <c r="Q31" i="53"/>
  <c r="X32" i="53"/>
  <c r="AM35" i="53"/>
  <c r="AL35" i="53"/>
  <c r="U35" i="53"/>
  <c r="AH35" i="53"/>
  <c r="Q35" i="53"/>
  <c r="AM36" i="53"/>
  <c r="AL36" i="53"/>
  <c r="AG36" i="53"/>
  <c r="AA36" i="53"/>
  <c r="U36" i="53"/>
  <c r="P36" i="53"/>
  <c r="AK36" i="53"/>
  <c r="AF36" i="53"/>
  <c r="Y36" i="53"/>
  <c r="T36" i="53"/>
  <c r="O36" i="53"/>
  <c r="AJ36" i="53"/>
  <c r="AM39" i="53"/>
  <c r="AL39" i="53"/>
  <c r="U39" i="53"/>
  <c r="AH39" i="53"/>
  <c r="Q39" i="53"/>
  <c r="AM40" i="53"/>
  <c r="AL40" i="53"/>
  <c r="AG40" i="53"/>
  <c r="AA40" i="53"/>
  <c r="U40" i="53"/>
  <c r="P40" i="53"/>
  <c r="AK40" i="53"/>
  <c r="AF40" i="53"/>
  <c r="Y40" i="53"/>
  <c r="T40" i="53"/>
  <c r="O40" i="53"/>
  <c r="X40" i="53"/>
  <c r="AJ40" i="53"/>
  <c r="AM43" i="53"/>
  <c r="AL43" i="53"/>
  <c r="U43" i="53"/>
  <c r="AH43" i="53"/>
  <c r="Q43" i="53"/>
  <c r="AM44" i="53"/>
  <c r="AL44" i="53"/>
  <c r="AG44" i="53"/>
  <c r="AA44" i="53"/>
  <c r="U44" i="53"/>
  <c r="P44" i="53"/>
  <c r="AK44" i="53"/>
  <c r="AF44" i="53"/>
  <c r="Y44" i="53"/>
  <c r="T44" i="53"/>
  <c r="O44" i="53"/>
  <c r="X44" i="53"/>
  <c r="AJ44" i="53"/>
  <c r="AM47" i="53"/>
  <c r="AL47" i="53"/>
  <c r="U47" i="53"/>
  <c r="AH47" i="53"/>
  <c r="Q47" i="53"/>
  <c r="AK48" i="53"/>
  <c r="AD48" i="53"/>
  <c r="U48" i="53"/>
  <c r="P48" i="53"/>
  <c r="AJ48" i="53"/>
  <c r="AA48" i="53"/>
  <c r="T48" i="53"/>
  <c r="O48" i="53"/>
  <c r="Y48" i="53"/>
  <c r="AM60" i="53"/>
  <c r="AH60" i="53"/>
  <c r="AC60" i="53"/>
  <c r="W60" i="53"/>
  <c r="Q60" i="53"/>
  <c r="I60" i="53"/>
  <c r="AL60" i="53"/>
  <c r="AG60" i="53"/>
  <c r="AA60" i="53"/>
  <c r="U60" i="53"/>
  <c r="P60" i="53"/>
  <c r="X60" i="53"/>
  <c r="AJ60" i="53"/>
  <c r="AM62" i="53"/>
  <c r="AH62" i="53"/>
  <c r="AC62" i="53"/>
  <c r="W62" i="53"/>
  <c r="Q62" i="53"/>
  <c r="AL62" i="53"/>
  <c r="AG62" i="53"/>
  <c r="AA62" i="53"/>
  <c r="U62" i="53"/>
  <c r="P62" i="53"/>
  <c r="AK62" i="53"/>
  <c r="AF62" i="53"/>
  <c r="Y62" i="53"/>
  <c r="T62" i="53"/>
  <c r="O62" i="53"/>
  <c r="AJ62" i="53"/>
  <c r="S72" i="53"/>
  <c r="Z73" i="53"/>
  <c r="I73" i="53"/>
  <c r="AL73" i="53"/>
  <c r="U73" i="53"/>
  <c r="AI73" i="53"/>
  <c r="R73" i="53"/>
  <c r="X15" i="53"/>
  <c r="AD15" i="53"/>
  <c r="AJ15" i="53"/>
  <c r="S16" i="53"/>
  <c r="X16" i="53"/>
  <c r="AD16" i="53"/>
  <c r="AJ16" i="53"/>
  <c r="S17" i="53"/>
  <c r="AD17" i="53"/>
  <c r="S18" i="53"/>
  <c r="AD18" i="53"/>
  <c r="X19" i="53"/>
  <c r="X24" i="53"/>
  <c r="AD24" i="53"/>
  <c r="AD25" i="53"/>
  <c r="AD11" i="53"/>
  <c r="S13" i="53"/>
  <c r="AD13" i="53"/>
  <c r="Q14" i="53"/>
  <c r="O15" i="53"/>
  <c r="Y15" i="53"/>
  <c r="AK15" i="53"/>
  <c r="T16" i="53"/>
  <c r="Y16" i="53"/>
  <c r="AK16" i="53"/>
  <c r="O17" i="53"/>
  <c r="Y17" i="53"/>
  <c r="AF17" i="53"/>
  <c r="O18" i="53"/>
  <c r="AF18" i="53"/>
  <c r="AK18" i="53"/>
  <c r="T19" i="53"/>
  <c r="AF19" i="53"/>
  <c r="AK19" i="53"/>
  <c r="T20" i="53"/>
  <c r="Y20" i="53"/>
  <c r="AK20" i="53"/>
  <c r="Q21" i="53"/>
  <c r="O22" i="53"/>
  <c r="T22" i="53"/>
  <c r="AF22" i="53"/>
  <c r="AK22" i="53"/>
  <c r="AH23" i="53"/>
  <c r="O24" i="53"/>
  <c r="Y24" i="53"/>
  <c r="AK24" i="53"/>
  <c r="Q25" i="53"/>
  <c r="O26" i="53"/>
  <c r="Y26" i="53"/>
  <c r="AF26" i="53"/>
  <c r="AK26" i="53"/>
  <c r="AH27" i="53"/>
  <c r="O28" i="53"/>
  <c r="X28" i="53"/>
  <c r="AJ28" i="53"/>
  <c r="AM32" i="53"/>
  <c r="AL32" i="53"/>
  <c r="AG32" i="53"/>
  <c r="AA32" i="53"/>
  <c r="U32" i="53"/>
  <c r="P32" i="53"/>
  <c r="AK32" i="53"/>
  <c r="AF32" i="53"/>
  <c r="Y32" i="53"/>
  <c r="T32" i="53"/>
  <c r="O32" i="53"/>
  <c r="O10" i="53"/>
  <c r="Y10" i="53"/>
  <c r="AI10" i="53"/>
  <c r="O11" i="53"/>
  <c r="T11" i="53"/>
  <c r="Y11" i="53"/>
  <c r="AF11" i="53"/>
  <c r="AK11" i="53"/>
  <c r="O12" i="53"/>
  <c r="T12" i="53"/>
  <c r="Y12" i="53"/>
  <c r="AF12" i="53"/>
  <c r="AK12" i="53"/>
  <c r="O13" i="53"/>
  <c r="T13" i="53"/>
  <c r="Y13" i="53"/>
  <c r="AF13" i="53"/>
  <c r="AK13" i="53"/>
  <c r="R14" i="53"/>
  <c r="AI14" i="53"/>
  <c r="P15" i="53"/>
  <c r="U15" i="53"/>
  <c r="AA15" i="53"/>
  <c r="AG15" i="53"/>
  <c r="AL15" i="53"/>
  <c r="P16" i="53"/>
  <c r="U16" i="53"/>
  <c r="AA16" i="53"/>
  <c r="AG16" i="53"/>
  <c r="AL16" i="53"/>
  <c r="P17" i="53"/>
  <c r="U17" i="53"/>
  <c r="AA17" i="53"/>
  <c r="AG17" i="53"/>
  <c r="AL17" i="53"/>
  <c r="P18" i="53"/>
  <c r="U18" i="53"/>
  <c r="AA18" i="53"/>
  <c r="AG18" i="53"/>
  <c r="AL18" i="53"/>
  <c r="P19" i="53"/>
  <c r="U19" i="53"/>
  <c r="AA19" i="53"/>
  <c r="AG19" i="53"/>
  <c r="AL19" i="53"/>
  <c r="P20" i="53"/>
  <c r="U20" i="53"/>
  <c r="AA20" i="53"/>
  <c r="AG20" i="53"/>
  <c r="AL20" i="53"/>
  <c r="U21" i="53"/>
  <c r="AL21" i="53"/>
  <c r="P22" i="53"/>
  <c r="U22" i="53"/>
  <c r="AA22" i="53"/>
  <c r="AG22" i="53"/>
  <c r="AL22" i="53"/>
  <c r="U23" i="53"/>
  <c r="AL23" i="53"/>
  <c r="P24" i="53"/>
  <c r="U24" i="53"/>
  <c r="AA24" i="53"/>
  <c r="AG24" i="53"/>
  <c r="AL24" i="53"/>
  <c r="U25" i="53"/>
  <c r="AL25" i="53"/>
  <c r="P26" i="53"/>
  <c r="U26" i="53"/>
  <c r="AA26" i="53"/>
  <c r="AG26" i="53"/>
  <c r="AL26" i="53"/>
  <c r="U27" i="53"/>
  <c r="AL27" i="53"/>
  <c r="Q28" i="53"/>
  <c r="Y31" i="53"/>
  <c r="Q32" i="53"/>
  <c r="AC32" i="53"/>
  <c r="Y35" i="53"/>
  <c r="Q36" i="53"/>
  <c r="AC36" i="53"/>
  <c r="Y39" i="53"/>
  <c r="Q40" i="53"/>
  <c r="AC40" i="53"/>
  <c r="Y43" i="53"/>
  <c r="Q44" i="53"/>
  <c r="AC44" i="53"/>
  <c r="Y47" i="53"/>
  <c r="Q48" i="53"/>
  <c r="AF48" i="53"/>
  <c r="AM52" i="53"/>
  <c r="AH52" i="53"/>
  <c r="AC52" i="53"/>
  <c r="W52" i="53"/>
  <c r="Q52" i="53"/>
  <c r="I52" i="53"/>
  <c r="AL52" i="53"/>
  <c r="AG52" i="53"/>
  <c r="AA52" i="53"/>
  <c r="U52" i="53"/>
  <c r="P52" i="53"/>
  <c r="X52" i="53"/>
  <c r="AJ52" i="53"/>
  <c r="AM54" i="53"/>
  <c r="AL54" i="53"/>
  <c r="AG54" i="53"/>
  <c r="AA54" i="53"/>
  <c r="U54" i="53"/>
  <c r="P54" i="53"/>
  <c r="AK54" i="53"/>
  <c r="AF54" i="53"/>
  <c r="Y54" i="53"/>
  <c r="T54" i="53"/>
  <c r="O54" i="53"/>
  <c r="X54" i="53"/>
  <c r="AJ54" i="53"/>
  <c r="O60" i="53"/>
  <c r="Y60" i="53"/>
  <c r="AK60" i="53"/>
  <c r="S62" i="53"/>
  <c r="X72" i="53"/>
  <c r="AD73" i="53"/>
  <c r="Z14" i="53"/>
  <c r="X17" i="53"/>
  <c r="AJ17" i="53"/>
  <c r="X18" i="53"/>
  <c r="AJ18" i="53"/>
  <c r="S19" i="53"/>
  <c r="AJ19" i="53"/>
  <c r="S22" i="53"/>
  <c r="X22" i="53"/>
  <c r="AJ22" i="53"/>
  <c r="AD23" i="53"/>
  <c r="X26" i="53"/>
  <c r="AJ26" i="53"/>
  <c r="AM28" i="53"/>
  <c r="AL28" i="53"/>
  <c r="AG28" i="53"/>
  <c r="AA28" i="53"/>
  <c r="U28" i="53"/>
  <c r="P28" i="53"/>
  <c r="AK28" i="53"/>
  <c r="AF28" i="53"/>
  <c r="Y28" i="53"/>
  <c r="T28" i="53"/>
  <c r="AH28" i="53"/>
  <c r="V10" i="53"/>
  <c r="AH10" i="53"/>
  <c r="S11" i="53"/>
  <c r="X11" i="53"/>
  <c r="AJ11" i="53"/>
  <c r="AD12" i="53"/>
  <c r="Q10" i="53"/>
  <c r="Z10" i="53"/>
  <c r="P11" i="53"/>
  <c r="U11" i="53"/>
  <c r="AA11" i="53"/>
  <c r="AG11" i="53"/>
  <c r="AL11" i="53"/>
  <c r="P12" i="53"/>
  <c r="U12" i="53"/>
  <c r="AA12" i="53"/>
  <c r="AG12" i="53"/>
  <c r="AL12" i="53"/>
  <c r="P13" i="53"/>
  <c r="U13" i="53"/>
  <c r="AA13" i="53"/>
  <c r="AG13" i="53"/>
  <c r="AL13" i="53"/>
  <c r="Y14" i="53"/>
  <c r="I15" i="53"/>
  <c r="Q15" i="53"/>
  <c r="W15" i="53"/>
  <c r="AC15" i="53"/>
  <c r="AH15" i="53"/>
  <c r="I16" i="53"/>
  <c r="Q16" i="53"/>
  <c r="W16" i="53"/>
  <c r="AC16" i="53"/>
  <c r="AH16" i="53"/>
  <c r="I17" i="53"/>
  <c r="Q17" i="53"/>
  <c r="W17" i="53"/>
  <c r="AC17" i="53"/>
  <c r="AH17" i="53"/>
  <c r="I18" i="53"/>
  <c r="Q18" i="53"/>
  <c r="W18" i="53"/>
  <c r="AC18" i="53"/>
  <c r="AH18" i="53"/>
  <c r="I19" i="53"/>
  <c r="Q19" i="53"/>
  <c r="W19" i="53"/>
  <c r="AC19" i="53"/>
  <c r="AH19" i="53"/>
  <c r="I20" i="53"/>
  <c r="Q20" i="53"/>
  <c r="W20" i="53"/>
  <c r="AC20" i="53"/>
  <c r="AH20" i="53"/>
  <c r="I21" i="53"/>
  <c r="Y21" i="53"/>
  <c r="I22" i="53"/>
  <c r="Q22" i="53"/>
  <c r="W22" i="53"/>
  <c r="AC22" i="53"/>
  <c r="AH22" i="53"/>
  <c r="I23" i="53"/>
  <c r="Y23" i="53"/>
  <c r="I24" i="53"/>
  <c r="Q24" i="53"/>
  <c r="W24" i="53"/>
  <c r="AC24" i="53"/>
  <c r="AH24" i="53"/>
  <c r="I25" i="53"/>
  <c r="Y25" i="53"/>
  <c r="I26" i="53"/>
  <c r="Q26" i="53"/>
  <c r="W26" i="53"/>
  <c r="AC26" i="53"/>
  <c r="AH26" i="53"/>
  <c r="I27" i="53"/>
  <c r="Y27" i="53"/>
  <c r="I28" i="53"/>
  <c r="S28" i="53"/>
  <c r="AD28" i="53"/>
  <c r="AM29" i="53"/>
  <c r="AL29" i="53"/>
  <c r="U29" i="53"/>
  <c r="AH29" i="53"/>
  <c r="Q29" i="53"/>
  <c r="AM30" i="53"/>
  <c r="AL30" i="53"/>
  <c r="AG30" i="53"/>
  <c r="AA30" i="53"/>
  <c r="U30" i="53"/>
  <c r="P30" i="53"/>
  <c r="AK30" i="53"/>
  <c r="AF30" i="53"/>
  <c r="Y30" i="53"/>
  <c r="T30" i="53"/>
  <c r="O30" i="53"/>
  <c r="X30" i="53"/>
  <c r="AJ30" i="53"/>
  <c r="AD31" i="53"/>
  <c r="S32" i="53"/>
  <c r="AD32" i="53"/>
  <c r="AM33" i="53"/>
  <c r="AL33" i="53"/>
  <c r="U33" i="53"/>
  <c r="AH33" i="53"/>
  <c r="Q33" i="53"/>
  <c r="AM34" i="53"/>
  <c r="AL34" i="53"/>
  <c r="AG34" i="53"/>
  <c r="AA34" i="53"/>
  <c r="U34" i="53"/>
  <c r="P34" i="53"/>
  <c r="AK34" i="53"/>
  <c r="AF34" i="53"/>
  <c r="Y34" i="53"/>
  <c r="T34" i="53"/>
  <c r="O34" i="53"/>
  <c r="X34" i="53"/>
  <c r="AJ34" i="53"/>
  <c r="AD35" i="53"/>
  <c r="S36" i="53"/>
  <c r="AD36" i="53"/>
  <c r="AM37" i="53"/>
  <c r="AL37" i="53"/>
  <c r="U37" i="53"/>
  <c r="AH37" i="53"/>
  <c r="Q37" i="53"/>
  <c r="AM38" i="53"/>
  <c r="AL38" i="53"/>
  <c r="AG38" i="53"/>
  <c r="AA38" i="53"/>
  <c r="U38" i="53"/>
  <c r="P38" i="53"/>
  <c r="AK38" i="53"/>
  <c r="AF38" i="53"/>
  <c r="Y38" i="53"/>
  <c r="T38" i="53"/>
  <c r="O38" i="53"/>
  <c r="X38" i="53"/>
  <c r="AJ38" i="53"/>
  <c r="AD39" i="53"/>
  <c r="S40" i="53"/>
  <c r="AD40" i="53"/>
  <c r="AM41" i="53"/>
  <c r="AL41" i="53"/>
  <c r="U41" i="53"/>
  <c r="AH41" i="53"/>
  <c r="Q41" i="53"/>
  <c r="AM42" i="53"/>
  <c r="AL42" i="53"/>
  <c r="AG42" i="53"/>
  <c r="AA42" i="53"/>
  <c r="U42" i="53"/>
  <c r="P42" i="53"/>
  <c r="AK42" i="53"/>
  <c r="AF42" i="53"/>
  <c r="Y42" i="53"/>
  <c r="T42" i="53"/>
  <c r="O42" i="53"/>
  <c r="X42" i="53"/>
  <c r="AJ42" i="53"/>
  <c r="AD43" i="53"/>
  <c r="S44" i="53"/>
  <c r="AD44" i="53"/>
  <c r="AM45" i="53"/>
  <c r="AL45" i="53"/>
  <c r="U45" i="53"/>
  <c r="AH45" i="53"/>
  <c r="Q45" i="53"/>
  <c r="AM46" i="53"/>
  <c r="AL46" i="53"/>
  <c r="AG46" i="53"/>
  <c r="AA46" i="53"/>
  <c r="U46" i="53"/>
  <c r="P46" i="53"/>
  <c r="AK46" i="53"/>
  <c r="AF46" i="53"/>
  <c r="Y46" i="53"/>
  <c r="T46" i="53"/>
  <c r="O46" i="53"/>
  <c r="X46" i="53"/>
  <c r="AJ46" i="53"/>
  <c r="AD47" i="53"/>
  <c r="S48" i="53"/>
  <c r="AG48" i="53"/>
  <c r="O52" i="53"/>
  <c r="Y52" i="53"/>
  <c r="AK52" i="53"/>
  <c r="Q54" i="53"/>
  <c r="AC54" i="53"/>
  <c r="S60" i="53"/>
  <c r="AD60" i="53"/>
  <c r="X62" i="53"/>
  <c r="AD72" i="53"/>
  <c r="AM74" i="53"/>
  <c r="AH74" i="53"/>
  <c r="AC74" i="53"/>
  <c r="W74" i="53"/>
  <c r="AL74" i="53"/>
  <c r="AF74" i="53"/>
  <c r="X74" i="53"/>
  <c r="Q74" i="53"/>
  <c r="I74" i="53"/>
  <c r="AK74" i="53"/>
  <c r="AD74" i="53"/>
  <c r="U74" i="53"/>
  <c r="P74" i="53"/>
  <c r="AJ74" i="53"/>
  <c r="AA74" i="53"/>
  <c r="T74" i="53"/>
  <c r="O74" i="53"/>
  <c r="I50" i="53"/>
  <c r="Q50" i="53"/>
  <c r="W50" i="53"/>
  <c r="AC50" i="53"/>
  <c r="AH50" i="53"/>
  <c r="S56" i="53"/>
  <c r="X56" i="53"/>
  <c r="AD56" i="53"/>
  <c r="AJ56" i="53"/>
  <c r="S64" i="53"/>
  <c r="X64" i="53"/>
  <c r="AD64" i="53"/>
  <c r="AJ64" i="53"/>
  <c r="P68" i="53"/>
  <c r="U68" i="53"/>
  <c r="AA68" i="53"/>
  <c r="AG68" i="53"/>
  <c r="AL68" i="53"/>
  <c r="U69" i="53"/>
  <c r="AL69" i="53"/>
  <c r="P70" i="53"/>
  <c r="U70" i="53"/>
  <c r="AA70" i="53"/>
  <c r="AG70" i="53"/>
  <c r="AL70" i="53"/>
  <c r="AL77" i="53"/>
  <c r="U77" i="53"/>
  <c r="AI77" i="53"/>
  <c r="Q78" i="53"/>
  <c r="X78" i="53"/>
  <c r="AF78" i="53"/>
  <c r="Q80" i="53"/>
  <c r="X80" i="53"/>
  <c r="AG80" i="53"/>
  <c r="Q84" i="53"/>
  <c r="X84" i="53"/>
  <c r="AF84" i="53"/>
  <c r="P88" i="53"/>
  <c r="X88" i="53"/>
  <c r="AF88" i="53"/>
  <c r="AL88" i="53"/>
  <c r="S90" i="53"/>
  <c r="AD90" i="53"/>
  <c r="S98" i="53"/>
  <c r="AJ98" i="53"/>
  <c r="AM106" i="53"/>
  <c r="AC106" i="53"/>
  <c r="Q106" i="53"/>
  <c r="AH106" i="53"/>
  <c r="V106" i="53"/>
  <c r="I106" i="53"/>
  <c r="AD106" i="53"/>
  <c r="R106" i="53"/>
  <c r="S50" i="53"/>
  <c r="X50" i="53"/>
  <c r="AD50" i="53"/>
  <c r="AJ50" i="53"/>
  <c r="O56" i="53"/>
  <c r="T56" i="53"/>
  <c r="Y56" i="53"/>
  <c r="AF56" i="53"/>
  <c r="AK56" i="53"/>
  <c r="S58" i="53"/>
  <c r="X58" i="53"/>
  <c r="AD58" i="53"/>
  <c r="AJ58" i="53"/>
  <c r="O64" i="53"/>
  <c r="T64" i="53"/>
  <c r="Y64" i="53"/>
  <c r="AF64" i="53"/>
  <c r="AK64" i="53"/>
  <c r="S66" i="53"/>
  <c r="X66" i="53"/>
  <c r="AD66" i="53"/>
  <c r="AJ66" i="53"/>
  <c r="I68" i="53"/>
  <c r="Q68" i="53"/>
  <c r="W68" i="53"/>
  <c r="AC68" i="53"/>
  <c r="AH68" i="53"/>
  <c r="I69" i="53"/>
  <c r="Z69" i="53"/>
  <c r="I70" i="53"/>
  <c r="Q70" i="53"/>
  <c r="W70" i="53"/>
  <c r="AC70" i="53"/>
  <c r="AH70" i="53"/>
  <c r="AM76" i="53"/>
  <c r="AL76" i="53"/>
  <c r="AG76" i="53"/>
  <c r="AA76" i="53"/>
  <c r="U76" i="53"/>
  <c r="P76" i="53"/>
  <c r="T76" i="53"/>
  <c r="AC76" i="53"/>
  <c r="AJ76" i="53"/>
  <c r="R77" i="53"/>
  <c r="I78" i="53"/>
  <c r="S78" i="53"/>
  <c r="Y78" i="53"/>
  <c r="I80" i="53"/>
  <c r="S80" i="53"/>
  <c r="AA80" i="53"/>
  <c r="AM82" i="53"/>
  <c r="AH82" i="53"/>
  <c r="AC82" i="53"/>
  <c r="W82" i="53"/>
  <c r="Q82" i="53"/>
  <c r="I82" i="53"/>
  <c r="T82" i="53"/>
  <c r="AA82" i="53"/>
  <c r="AJ82" i="53"/>
  <c r="I84" i="53"/>
  <c r="S84" i="53"/>
  <c r="Y84" i="53"/>
  <c r="S88" i="53"/>
  <c r="Y88" i="53"/>
  <c r="AE89" i="53"/>
  <c r="I89" i="53"/>
  <c r="I90" i="53"/>
  <c r="U90" i="53"/>
  <c r="AL99" i="53"/>
  <c r="Z99" i="53"/>
  <c r="Q99" i="53"/>
  <c r="AH99" i="53"/>
  <c r="U99" i="53"/>
  <c r="I99" i="53"/>
  <c r="AD99" i="53"/>
  <c r="R99" i="53"/>
  <c r="X106" i="53"/>
  <c r="AM112" i="53"/>
  <c r="AK112" i="53"/>
  <c r="AF112" i="53"/>
  <c r="Y112" i="53"/>
  <c r="T112" i="53"/>
  <c r="O112" i="53"/>
  <c r="AH112" i="53"/>
  <c r="AC112" i="53"/>
  <c r="W112" i="53"/>
  <c r="Q112" i="53"/>
  <c r="I112" i="53"/>
  <c r="AL112" i="53"/>
  <c r="AG112" i="53"/>
  <c r="AA112" i="53"/>
  <c r="U112" i="53"/>
  <c r="P112" i="53"/>
  <c r="AJ112" i="53"/>
  <c r="AM120" i="53"/>
  <c r="AL120" i="53"/>
  <c r="AG120" i="53"/>
  <c r="AF120" i="53"/>
  <c r="Y120" i="53"/>
  <c r="T120" i="53"/>
  <c r="O120" i="53"/>
  <c r="AJ120" i="53"/>
  <c r="AC120" i="53"/>
  <c r="W120" i="53"/>
  <c r="Q120" i="53"/>
  <c r="I120" i="53"/>
  <c r="AH120" i="53"/>
  <c r="AA120" i="53"/>
  <c r="U120" i="53"/>
  <c r="P120" i="53"/>
  <c r="AK120" i="53"/>
  <c r="S68" i="53"/>
  <c r="X68" i="53"/>
  <c r="AD68" i="53"/>
  <c r="AJ68" i="53"/>
  <c r="S70" i="53"/>
  <c r="X70" i="53"/>
  <c r="AD70" i="53"/>
  <c r="AJ70" i="53"/>
  <c r="AM78" i="53"/>
  <c r="AL78" i="53"/>
  <c r="AG78" i="53"/>
  <c r="AA78" i="53"/>
  <c r="U78" i="53"/>
  <c r="P78" i="53"/>
  <c r="T78" i="53"/>
  <c r="AC78" i="53"/>
  <c r="AJ78" i="53"/>
  <c r="AM80" i="53"/>
  <c r="AK80" i="53"/>
  <c r="AF80" i="53"/>
  <c r="Y80" i="53"/>
  <c r="T80" i="53"/>
  <c r="O80" i="53"/>
  <c r="U80" i="53"/>
  <c r="AC80" i="53"/>
  <c r="AJ80" i="53"/>
  <c r="AM84" i="53"/>
  <c r="AL84" i="53"/>
  <c r="AG84" i="53"/>
  <c r="AA84" i="53"/>
  <c r="U84" i="53"/>
  <c r="P84" i="53"/>
  <c r="T84" i="53"/>
  <c r="AC84" i="53"/>
  <c r="AJ84" i="53"/>
  <c r="AM88" i="53"/>
  <c r="AH88" i="53"/>
  <c r="AC88" i="53"/>
  <c r="W88" i="53"/>
  <c r="Q88" i="53"/>
  <c r="I88" i="53"/>
  <c r="T88" i="53"/>
  <c r="AA88" i="53"/>
  <c r="AJ88" i="53"/>
  <c r="AM90" i="53"/>
  <c r="AH90" i="53"/>
  <c r="AC90" i="53"/>
  <c r="W90" i="53"/>
  <c r="Q90" i="53"/>
  <c r="AK90" i="53"/>
  <c r="AF90" i="53"/>
  <c r="Y90" i="53"/>
  <c r="T90" i="53"/>
  <c r="O90" i="53"/>
  <c r="X90" i="53"/>
  <c r="AJ90" i="53"/>
  <c r="AM98" i="53"/>
  <c r="AK98" i="53"/>
  <c r="AF98" i="53"/>
  <c r="Y98" i="53"/>
  <c r="T98" i="53"/>
  <c r="O98" i="53"/>
  <c r="AH98" i="53"/>
  <c r="AC98" i="53"/>
  <c r="W98" i="53"/>
  <c r="Q98" i="53"/>
  <c r="I98" i="53"/>
  <c r="AL98" i="53"/>
  <c r="AG98" i="53"/>
  <c r="AA98" i="53"/>
  <c r="X98" i="53"/>
  <c r="AM113" i="53"/>
  <c r="AA113" i="53"/>
  <c r="Q113" i="53"/>
  <c r="AH113" i="53"/>
  <c r="V113" i="53"/>
  <c r="I113" i="53"/>
  <c r="AD113" i="53"/>
  <c r="R113" i="53"/>
  <c r="Z102" i="53"/>
  <c r="T103" i="53"/>
  <c r="AA103" i="53"/>
  <c r="AI103" i="53"/>
  <c r="U104" i="53"/>
  <c r="AC104" i="53"/>
  <c r="AI104" i="53"/>
  <c r="AD108" i="53"/>
  <c r="W109" i="53"/>
  <c r="AI109" i="53"/>
  <c r="S116" i="53"/>
  <c r="X116" i="53"/>
  <c r="AD116" i="53"/>
  <c r="AJ116" i="53"/>
  <c r="W117" i="53"/>
  <c r="AI117" i="53"/>
  <c r="AD121" i="53"/>
  <c r="R121" i="53"/>
  <c r="AA121" i="53"/>
  <c r="AM122" i="53"/>
  <c r="AH122" i="53"/>
  <c r="AC122" i="53"/>
  <c r="W122" i="53"/>
  <c r="Q122" i="53"/>
  <c r="I122" i="53"/>
  <c r="T122" i="53"/>
  <c r="AA122" i="53"/>
  <c r="AJ122" i="53"/>
  <c r="AM127" i="53"/>
  <c r="AA127" i="53"/>
  <c r="Q127" i="53"/>
  <c r="AD127" i="53"/>
  <c r="AM128" i="53"/>
  <c r="AL128" i="53"/>
  <c r="AG128" i="53"/>
  <c r="AA128" i="53"/>
  <c r="U128" i="53"/>
  <c r="P128" i="53"/>
  <c r="T128" i="53"/>
  <c r="AC128" i="53"/>
  <c r="AJ128" i="53"/>
  <c r="AM133" i="53"/>
  <c r="AA133" i="53"/>
  <c r="Q133" i="53"/>
  <c r="W133" i="53"/>
  <c r="I133" i="53"/>
  <c r="AH133" i="53"/>
  <c r="T134" i="53"/>
  <c r="AJ134" i="53"/>
  <c r="W165" i="53"/>
  <c r="R165" i="53"/>
  <c r="I165" i="53"/>
  <c r="AI165" i="53"/>
  <c r="AD165" i="53"/>
  <c r="S86" i="53"/>
  <c r="X86" i="53"/>
  <c r="AD86" i="53"/>
  <c r="AJ86" i="53"/>
  <c r="S92" i="53"/>
  <c r="X92" i="53"/>
  <c r="AD92" i="53"/>
  <c r="AJ92" i="53"/>
  <c r="AI93" i="53"/>
  <c r="P94" i="53"/>
  <c r="U94" i="53"/>
  <c r="AA94" i="53"/>
  <c r="AG94" i="53"/>
  <c r="AL94" i="53"/>
  <c r="W95" i="53"/>
  <c r="S96" i="53"/>
  <c r="X96" i="53"/>
  <c r="AD96" i="53"/>
  <c r="AJ96" i="53"/>
  <c r="S100" i="53"/>
  <c r="Y100" i="53"/>
  <c r="P102" i="53"/>
  <c r="AE102" i="53"/>
  <c r="O103" i="53"/>
  <c r="V103" i="53"/>
  <c r="AC103" i="53"/>
  <c r="AK103" i="53"/>
  <c r="P104" i="53"/>
  <c r="V104" i="53"/>
  <c r="AD104" i="53"/>
  <c r="AL104" i="53"/>
  <c r="R105" i="53"/>
  <c r="AC105" i="53"/>
  <c r="W107" i="53"/>
  <c r="R108" i="53"/>
  <c r="AE108" i="53"/>
  <c r="Q109" i="53"/>
  <c r="Y109" i="53"/>
  <c r="AM109" i="53"/>
  <c r="P110" i="53"/>
  <c r="U110" i="53"/>
  <c r="AA110" i="53"/>
  <c r="AG110" i="53"/>
  <c r="AL110" i="53"/>
  <c r="R111" i="53"/>
  <c r="AD111" i="53"/>
  <c r="S114" i="53"/>
  <c r="X114" i="53"/>
  <c r="AD114" i="53"/>
  <c r="AJ114" i="53"/>
  <c r="W115" i="53"/>
  <c r="O116" i="53"/>
  <c r="T116" i="53"/>
  <c r="Y116" i="53"/>
  <c r="AF116" i="53"/>
  <c r="AK116" i="53"/>
  <c r="Q117" i="53"/>
  <c r="AA117" i="53"/>
  <c r="AM117" i="53"/>
  <c r="P118" i="53"/>
  <c r="U118" i="53"/>
  <c r="AA118" i="53"/>
  <c r="AG118" i="53"/>
  <c r="AL118" i="53"/>
  <c r="R119" i="53"/>
  <c r="AD119" i="53"/>
  <c r="Q121" i="53"/>
  <c r="AH121" i="53"/>
  <c r="O122" i="53"/>
  <c r="U122" i="53"/>
  <c r="AD122" i="53"/>
  <c r="AK122" i="53"/>
  <c r="R123" i="53"/>
  <c r="AM126" i="53"/>
  <c r="AK126" i="53"/>
  <c r="AF126" i="53"/>
  <c r="Y126" i="53"/>
  <c r="T126" i="53"/>
  <c r="O126" i="53"/>
  <c r="U126" i="53"/>
  <c r="AC126" i="53"/>
  <c r="AJ126" i="53"/>
  <c r="R127" i="53"/>
  <c r="AH127" i="53"/>
  <c r="O128" i="53"/>
  <c r="W128" i="53"/>
  <c r="AD128" i="53"/>
  <c r="AK128" i="53"/>
  <c r="V129" i="53"/>
  <c r="AM132" i="53"/>
  <c r="AK132" i="53"/>
  <c r="AF132" i="53"/>
  <c r="Y132" i="53"/>
  <c r="T132" i="53"/>
  <c r="O132" i="53"/>
  <c r="AG132" i="53"/>
  <c r="X132" i="53"/>
  <c r="Q132" i="53"/>
  <c r="W132" i="53"/>
  <c r="AH132" i="53"/>
  <c r="R133" i="53"/>
  <c r="AI133" i="53"/>
  <c r="Z137" i="53"/>
  <c r="I137" i="53"/>
  <c r="AD137" i="53"/>
  <c r="AL137" i="53"/>
  <c r="R137" i="53"/>
  <c r="AM134" i="53"/>
  <c r="AL134" i="53"/>
  <c r="AG134" i="53"/>
  <c r="AA134" i="53"/>
  <c r="U134" i="53"/>
  <c r="P134" i="53"/>
  <c r="AK134" i="53"/>
  <c r="AD134" i="53"/>
  <c r="W134" i="53"/>
  <c r="O134" i="53"/>
  <c r="AH134" i="53"/>
  <c r="Y134" i="53"/>
  <c r="S134" i="53"/>
  <c r="I134" i="53"/>
  <c r="AC134" i="53"/>
  <c r="S94" i="53"/>
  <c r="X94" i="53"/>
  <c r="AD94" i="53"/>
  <c r="AJ94" i="53"/>
  <c r="AI95" i="53"/>
  <c r="U102" i="53"/>
  <c r="R103" i="53"/>
  <c r="Z103" i="53"/>
  <c r="I104" i="53"/>
  <c r="R104" i="53"/>
  <c r="Z104" i="53"/>
  <c r="W105" i="53"/>
  <c r="I108" i="53"/>
  <c r="I109" i="53"/>
  <c r="S109" i="53"/>
  <c r="S110" i="53"/>
  <c r="X110" i="53"/>
  <c r="AD110" i="53"/>
  <c r="AJ110" i="53"/>
  <c r="W111" i="53"/>
  <c r="I116" i="53"/>
  <c r="Q116" i="53"/>
  <c r="W116" i="53"/>
  <c r="AC116" i="53"/>
  <c r="AH116" i="53"/>
  <c r="I117" i="53"/>
  <c r="V117" i="53"/>
  <c r="S118" i="53"/>
  <c r="X118" i="53"/>
  <c r="AD118" i="53"/>
  <c r="AJ118" i="53"/>
  <c r="W119" i="53"/>
  <c r="I121" i="53"/>
  <c r="W121" i="53"/>
  <c r="AM121" i="53"/>
  <c r="S122" i="53"/>
  <c r="Y122" i="53"/>
  <c r="AG122" i="53"/>
  <c r="AH123" i="53"/>
  <c r="V123" i="53"/>
  <c r="I123" i="53"/>
  <c r="AA123" i="53"/>
  <c r="I127" i="53"/>
  <c r="W127" i="53"/>
  <c r="I128" i="53"/>
  <c r="S128" i="53"/>
  <c r="Y128" i="53"/>
  <c r="AH128" i="53"/>
  <c r="AD129" i="53"/>
  <c r="R129" i="53"/>
  <c r="AA129" i="53"/>
  <c r="Q134" i="53"/>
  <c r="AF134" i="53"/>
  <c r="S124" i="53"/>
  <c r="X124" i="53"/>
  <c r="AD124" i="53"/>
  <c r="AJ124" i="53"/>
  <c r="W125" i="53"/>
  <c r="AD135" i="53"/>
  <c r="R135" i="53"/>
  <c r="AA135" i="53"/>
  <c r="AM136" i="53"/>
  <c r="AH136" i="53"/>
  <c r="AC136" i="53"/>
  <c r="W136" i="53"/>
  <c r="Q136" i="53"/>
  <c r="I136" i="53"/>
  <c r="T136" i="53"/>
  <c r="AA136" i="53"/>
  <c r="AJ136" i="53"/>
  <c r="S138" i="53"/>
  <c r="Y138" i="53"/>
  <c r="AM140" i="53"/>
  <c r="AH140" i="53"/>
  <c r="AC140" i="53"/>
  <c r="W140" i="53"/>
  <c r="Q140" i="53"/>
  <c r="I140" i="53"/>
  <c r="AL140" i="53"/>
  <c r="AG140" i="53"/>
  <c r="AA140" i="53"/>
  <c r="U140" i="53"/>
  <c r="P140" i="53"/>
  <c r="X140" i="53"/>
  <c r="AJ140" i="53"/>
  <c r="S142" i="53"/>
  <c r="AM144" i="53"/>
  <c r="AH144" i="53"/>
  <c r="AC144" i="53"/>
  <c r="W144" i="53"/>
  <c r="Q144" i="53"/>
  <c r="I144" i="53"/>
  <c r="AL144" i="53"/>
  <c r="AG144" i="53"/>
  <c r="AA144" i="53"/>
  <c r="U144" i="53"/>
  <c r="P144" i="53"/>
  <c r="X144" i="53"/>
  <c r="AJ144" i="53"/>
  <c r="S146" i="53"/>
  <c r="AM148" i="53"/>
  <c r="AH148" i="53"/>
  <c r="AC148" i="53"/>
  <c r="W148" i="53"/>
  <c r="Q148" i="53"/>
  <c r="I148" i="53"/>
  <c r="AL148" i="53"/>
  <c r="AG148" i="53"/>
  <c r="AA148" i="53"/>
  <c r="U148" i="53"/>
  <c r="P148" i="53"/>
  <c r="X148" i="53"/>
  <c r="AJ148" i="53"/>
  <c r="S150" i="53"/>
  <c r="AM152" i="53"/>
  <c r="AH152" i="53"/>
  <c r="AC152" i="53"/>
  <c r="W152" i="53"/>
  <c r="Q152" i="53"/>
  <c r="I152" i="53"/>
  <c r="AL152" i="53"/>
  <c r="AG152" i="53"/>
  <c r="AA152" i="53"/>
  <c r="U152" i="53"/>
  <c r="P152" i="53"/>
  <c r="X152" i="53"/>
  <c r="AJ152" i="53"/>
  <c r="AD153" i="53"/>
  <c r="S154" i="53"/>
  <c r="AD154" i="53"/>
  <c r="AK155" i="53"/>
  <c r="Y155" i="53"/>
  <c r="I155" i="53"/>
  <c r="AL155" i="53"/>
  <c r="U155" i="53"/>
  <c r="AK156" i="53"/>
  <c r="AD156" i="53"/>
  <c r="W156" i="53"/>
  <c r="Q156" i="53"/>
  <c r="I156" i="53"/>
  <c r="AJ156" i="53"/>
  <c r="AC156" i="53"/>
  <c r="U156" i="53"/>
  <c r="P156" i="53"/>
  <c r="X156" i="53"/>
  <c r="S160" i="53"/>
  <c r="AD160" i="53"/>
  <c r="W161" i="53"/>
  <c r="R161" i="53"/>
  <c r="I164" i="53"/>
  <c r="W164" i="53"/>
  <c r="AM168" i="53"/>
  <c r="AJ168" i="53"/>
  <c r="AD168" i="53"/>
  <c r="AH168" i="53"/>
  <c r="AA168" i="53"/>
  <c r="U168" i="53"/>
  <c r="P168" i="53"/>
  <c r="AG168" i="53"/>
  <c r="Y168" i="53"/>
  <c r="T168" i="53"/>
  <c r="O168" i="53"/>
  <c r="X168" i="53"/>
  <c r="AL168" i="53"/>
  <c r="AM138" i="53"/>
  <c r="AH138" i="53"/>
  <c r="AC138" i="53"/>
  <c r="W138" i="53"/>
  <c r="Q138" i="53"/>
  <c r="I138" i="53"/>
  <c r="T138" i="53"/>
  <c r="AA138" i="53"/>
  <c r="AJ138" i="53"/>
  <c r="T154" i="53"/>
  <c r="W157" i="53"/>
  <c r="R157" i="53"/>
  <c r="I160" i="53"/>
  <c r="W160" i="53"/>
  <c r="AM164" i="53"/>
  <c r="AL164" i="53"/>
  <c r="AG164" i="53"/>
  <c r="AA164" i="53"/>
  <c r="U164" i="53"/>
  <c r="P164" i="53"/>
  <c r="AK164" i="53"/>
  <c r="AF164" i="53"/>
  <c r="Y164" i="53"/>
  <c r="T164" i="53"/>
  <c r="O164" i="53"/>
  <c r="X164" i="53"/>
  <c r="AJ164" i="53"/>
  <c r="O138" i="53"/>
  <c r="U138" i="53"/>
  <c r="AD138" i="53"/>
  <c r="AK138" i="53"/>
  <c r="Z141" i="53"/>
  <c r="I141" i="53"/>
  <c r="AL141" i="53"/>
  <c r="U141" i="53"/>
  <c r="AM142" i="53"/>
  <c r="AH142" i="53"/>
  <c r="AC142" i="53"/>
  <c r="W142" i="53"/>
  <c r="Q142" i="53"/>
  <c r="I142" i="53"/>
  <c r="AL142" i="53"/>
  <c r="AG142" i="53"/>
  <c r="AA142" i="53"/>
  <c r="U142" i="53"/>
  <c r="P142" i="53"/>
  <c r="X142" i="53"/>
  <c r="AJ142" i="53"/>
  <c r="Z145" i="53"/>
  <c r="I145" i="53"/>
  <c r="AL145" i="53"/>
  <c r="U145" i="53"/>
  <c r="AM146" i="53"/>
  <c r="AH146" i="53"/>
  <c r="AC146" i="53"/>
  <c r="W146" i="53"/>
  <c r="Q146" i="53"/>
  <c r="I146" i="53"/>
  <c r="AL146" i="53"/>
  <c r="AG146" i="53"/>
  <c r="AA146" i="53"/>
  <c r="U146" i="53"/>
  <c r="P146" i="53"/>
  <c r="X146" i="53"/>
  <c r="AJ146" i="53"/>
  <c r="Z149" i="53"/>
  <c r="I149" i="53"/>
  <c r="AL149" i="53"/>
  <c r="U149" i="53"/>
  <c r="AM150" i="53"/>
  <c r="AH150" i="53"/>
  <c r="AC150" i="53"/>
  <c r="W150" i="53"/>
  <c r="Q150" i="53"/>
  <c r="I150" i="53"/>
  <c r="AL150" i="53"/>
  <c r="AG150" i="53"/>
  <c r="AA150" i="53"/>
  <c r="U150" i="53"/>
  <c r="P150" i="53"/>
  <c r="X150" i="53"/>
  <c r="AJ150" i="53"/>
  <c r="AK153" i="53"/>
  <c r="Y153" i="53"/>
  <c r="I153" i="53"/>
  <c r="AL153" i="53"/>
  <c r="U153" i="53"/>
  <c r="AM154" i="53"/>
  <c r="AH154" i="53"/>
  <c r="AC154" i="53"/>
  <c r="W154" i="53"/>
  <c r="Q154" i="53"/>
  <c r="I154" i="53"/>
  <c r="AL154" i="53"/>
  <c r="AG154" i="53"/>
  <c r="AA154" i="53"/>
  <c r="U154" i="53"/>
  <c r="P154" i="53"/>
  <c r="X154" i="53"/>
  <c r="AJ154" i="53"/>
  <c r="AM160" i="53"/>
  <c r="AL160" i="53"/>
  <c r="AG160" i="53"/>
  <c r="AA160" i="53"/>
  <c r="U160" i="53"/>
  <c r="P160" i="53"/>
  <c r="AK160" i="53"/>
  <c r="AF160" i="53"/>
  <c r="Y160" i="53"/>
  <c r="T160" i="53"/>
  <c r="O160" i="53"/>
  <c r="X160" i="53"/>
  <c r="AJ160" i="53"/>
  <c r="Q164" i="53"/>
  <c r="AC164" i="53"/>
  <c r="AM185" i="53"/>
  <c r="AK185" i="53"/>
  <c r="AF185" i="53"/>
  <c r="Y185" i="53"/>
  <c r="T185" i="53"/>
  <c r="O185" i="53"/>
  <c r="AH185" i="53"/>
  <c r="AA185" i="53"/>
  <c r="S185" i="53"/>
  <c r="I185" i="53"/>
  <c r="AG185" i="53"/>
  <c r="X185" i="53"/>
  <c r="Q185" i="53"/>
  <c r="AL185" i="53"/>
  <c r="AD185" i="53"/>
  <c r="W185" i="53"/>
  <c r="P185" i="53"/>
  <c r="AH171" i="53"/>
  <c r="U171" i="53"/>
  <c r="I171" i="53"/>
  <c r="Z171" i="53"/>
  <c r="AH175" i="53"/>
  <c r="U175" i="53"/>
  <c r="I175" i="53"/>
  <c r="Z175" i="53"/>
  <c r="AH179" i="53"/>
  <c r="U179" i="53"/>
  <c r="I179" i="53"/>
  <c r="Z179" i="53"/>
  <c r="AM187" i="53"/>
  <c r="AL187" i="53"/>
  <c r="AG187" i="53"/>
  <c r="AA187" i="53"/>
  <c r="U187" i="53"/>
  <c r="P187" i="53"/>
  <c r="AK187" i="53"/>
  <c r="T187" i="53"/>
  <c r="AC187" i="53"/>
  <c r="AJ187" i="53"/>
  <c r="AA196" i="53"/>
  <c r="R196" i="53"/>
  <c r="AJ196" i="53"/>
  <c r="Z196" i="53"/>
  <c r="O196" i="53"/>
  <c r="AI196" i="53"/>
  <c r="AJ198" i="53"/>
  <c r="S198" i="53"/>
  <c r="AI198" i="53"/>
  <c r="R198" i="53"/>
  <c r="AJ199" i="53"/>
  <c r="AH199" i="53"/>
  <c r="Y199" i="53"/>
  <c r="Q199" i="53"/>
  <c r="AG199" i="53"/>
  <c r="X199" i="53"/>
  <c r="P199" i="53"/>
  <c r="AD199" i="53"/>
  <c r="S130" i="53"/>
  <c r="X130" i="53"/>
  <c r="AD130" i="53"/>
  <c r="AJ130" i="53"/>
  <c r="W131" i="53"/>
  <c r="S158" i="53"/>
  <c r="X158" i="53"/>
  <c r="AD158" i="53"/>
  <c r="AJ158" i="53"/>
  <c r="S162" i="53"/>
  <c r="X162" i="53"/>
  <c r="AD162" i="53"/>
  <c r="AJ162" i="53"/>
  <c r="S166" i="53"/>
  <c r="X166" i="53"/>
  <c r="AD166" i="53"/>
  <c r="AJ166" i="53"/>
  <c r="AM170" i="53"/>
  <c r="AH170" i="53"/>
  <c r="AC170" i="53"/>
  <c r="W170" i="53"/>
  <c r="Q170" i="53"/>
  <c r="I170" i="53"/>
  <c r="T170" i="53"/>
  <c r="AA170" i="53"/>
  <c r="AJ170" i="53"/>
  <c r="Q171" i="53"/>
  <c r="AD171" i="53"/>
  <c r="AM174" i="53"/>
  <c r="AH174" i="53"/>
  <c r="AC174" i="53"/>
  <c r="W174" i="53"/>
  <c r="Q174" i="53"/>
  <c r="I174" i="53"/>
  <c r="T174" i="53"/>
  <c r="AA174" i="53"/>
  <c r="AJ174" i="53"/>
  <c r="Q175" i="53"/>
  <c r="AD175" i="53"/>
  <c r="AM178" i="53"/>
  <c r="AH178" i="53"/>
  <c r="AC178" i="53"/>
  <c r="W178" i="53"/>
  <c r="Q178" i="53"/>
  <c r="I178" i="53"/>
  <c r="T178" i="53"/>
  <c r="AA178" i="53"/>
  <c r="AJ178" i="53"/>
  <c r="Q179" i="53"/>
  <c r="AD179" i="53"/>
  <c r="AM183" i="53"/>
  <c r="AH183" i="53"/>
  <c r="AC183" i="53"/>
  <c r="W183" i="53"/>
  <c r="Q183" i="53"/>
  <c r="I183" i="53"/>
  <c r="T183" i="53"/>
  <c r="AA183" i="53"/>
  <c r="AJ183" i="53"/>
  <c r="O187" i="53"/>
  <c r="W187" i="53"/>
  <c r="AD187" i="53"/>
  <c r="AK188" i="53"/>
  <c r="T188" i="53"/>
  <c r="AF188" i="53"/>
  <c r="S188" i="53"/>
  <c r="S196" i="53"/>
  <c r="AJ197" i="53"/>
  <c r="AK197" i="53"/>
  <c r="AC197" i="53"/>
  <c r="T197" i="53"/>
  <c r="I197" i="53"/>
  <c r="AH197" i="53"/>
  <c r="Y197" i="53"/>
  <c r="Q197" i="53"/>
  <c r="AD197" i="53"/>
  <c r="Z198" i="53"/>
  <c r="T199" i="53"/>
  <c r="AK199" i="53"/>
  <c r="AD193" i="53"/>
  <c r="R193" i="53"/>
  <c r="AM193" i="53"/>
  <c r="AC193" i="53"/>
  <c r="Q193" i="53"/>
  <c r="AI193" i="53"/>
  <c r="W196" i="53"/>
  <c r="P197" i="53"/>
  <c r="AG197" i="53"/>
  <c r="AA198" i="53"/>
  <c r="U199" i="53"/>
  <c r="AL199" i="53"/>
  <c r="W192" i="53"/>
  <c r="AI192" i="53"/>
  <c r="AA200" i="53"/>
  <c r="S172" i="53"/>
  <c r="X172" i="53"/>
  <c r="AD172" i="53"/>
  <c r="AJ172" i="53"/>
  <c r="S176" i="53"/>
  <c r="X176" i="53"/>
  <c r="AD176" i="53"/>
  <c r="AJ176" i="53"/>
  <c r="S180" i="53"/>
  <c r="X180" i="53"/>
  <c r="AD180" i="53"/>
  <c r="AJ180" i="53"/>
  <c r="S181" i="53"/>
  <c r="X181" i="53"/>
  <c r="AD181" i="53"/>
  <c r="AJ181" i="53"/>
  <c r="T190" i="53"/>
  <c r="AA190" i="53"/>
  <c r="U191" i="53"/>
  <c r="AC191" i="53"/>
  <c r="P192" i="53"/>
  <c r="AA192" i="53"/>
  <c r="O200" i="53"/>
  <c r="AF200" i="53"/>
  <c r="AK10" i="53"/>
  <c r="AG10" i="53"/>
  <c r="AC10" i="53"/>
  <c r="X10" i="53"/>
  <c r="T10" i="53"/>
  <c r="P10" i="53"/>
  <c r="AJ10" i="53"/>
  <c r="AF10" i="53"/>
  <c r="AA10" i="53"/>
  <c r="W10" i="53"/>
  <c r="S10" i="53"/>
  <c r="U10" i="53"/>
  <c r="AD10" i="53"/>
  <c r="AL10" i="53"/>
  <c r="I14" i="53"/>
  <c r="U14" i="53"/>
  <c r="AD14" i="53"/>
  <c r="AK14" i="53"/>
  <c r="AG14" i="53"/>
  <c r="AC14" i="53"/>
  <c r="X14" i="53"/>
  <c r="T14" i="53"/>
  <c r="P14" i="53"/>
  <c r="AJ14" i="53"/>
  <c r="AF14" i="53"/>
  <c r="AA14" i="53"/>
  <c r="W14" i="53"/>
  <c r="S14" i="53"/>
  <c r="O14" i="53"/>
  <c r="V14" i="53"/>
  <c r="AE14" i="53"/>
  <c r="AM14" i="53"/>
  <c r="O21" i="53"/>
  <c r="S21" i="53"/>
  <c r="W21" i="53"/>
  <c r="AA21" i="53"/>
  <c r="AF21" i="53"/>
  <c r="AJ21" i="53"/>
  <c r="O23" i="53"/>
  <c r="S23" i="53"/>
  <c r="W23" i="53"/>
  <c r="AA23" i="53"/>
  <c r="AF23" i="53"/>
  <c r="AJ23" i="53"/>
  <c r="O25" i="53"/>
  <c r="S25" i="53"/>
  <c r="W25" i="53"/>
  <c r="AA25" i="53"/>
  <c r="AF25" i="53"/>
  <c r="AJ25" i="53"/>
  <c r="O27" i="53"/>
  <c r="S27" i="53"/>
  <c r="W27" i="53"/>
  <c r="AA27" i="53"/>
  <c r="AF27" i="53"/>
  <c r="AJ27" i="53"/>
  <c r="O29" i="53"/>
  <c r="S29" i="53"/>
  <c r="W29" i="53"/>
  <c r="AA29" i="53"/>
  <c r="AF29" i="53"/>
  <c r="AJ29" i="53"/>
  <c r="O31" i="53"/>
  <c r="S31" i="53"/>
  <c r="W31" i="53"/>
  <c r="AA31" i="53"/>
  <c r="AF31" i="53"/>
  <c r="AJ31" i="53"/>
  <c r="O33" i="53"/>
  <c r="S33" i="53"/>
  <c r="W33" i="53"/>
  <c r="AA33" i="53"/>
  <c r="AF33" i="53"/>
  <c r="AJ33" i="53"/>
  <c r="O35" i="53"/>
  <c r="S35" i="53"/>
  <c r="W35" i="53"/>
  <c r="AA35" i="53"/>
  <c r="AF35" i="53"/>
  <c r="AJ35" i="53"/>
  <c r="O37" i="53"/>
  <c r="S37" i="53"/>
  <c r="W37" i="53"/>
  <c r="AA37" i="53"/>
  <c r="AF37" i="53"/>
  <c r="AJ37" i="53"/>
  <c r="O39" i="53"/>
  <c r="S39" i="53"/>
  <c r="W39" i="53"/>
  <c r="AA39" i="53"/>
  <c r="AF39" i="53"/>
  <c r="AJ39" i="53"/>
  <c r="O41" i="53"/>
  <c r="S41" i="53"/>
  <c r="W41" i="53"/>
  <c r="AA41" i="53"/>
  <c r="AF41" i="53"/>
  <c r="AJ41" i="53"/>
  <c r="O43" i="53"/>
  <c r="S43" i="53"/>
  <c r="W43" i="53"/>
  <c r="AA43" i="53"/>
  <c r="AF43" i="53"/>
  <c r="AJ43" i="53"/>
  <c r="O45" i="53"/>
  <c r="S45" i="53"/>
  <c r="W45" i="53"/>
  <c r="AA45" i="53"/>
  <c r="AF45" i="53"/>
  <c r="AJ45" i="53"/>
  <c r="O47" i="53"/>
  <c r="S47" i="53"/>
  <c r="W47" i="53"/>
  <c r="AA47" i="53"/>
  <c r="AF47" i="53"/>
  <c r="AJ47" i="53"/>
  <c r="Q49" i="53"/>
  <c r="V49" i="53"/>
  <c r="AA49" i="53"/>
  <c r="AH49" i="53"/>
  <c r="AM49" i="53"/>
  <c r="Q51" i="53"/>
  <c r="V51" i="53"/>
  <c r="AA51" i="53"/>
  <c r="AH51" i="53"/>
  <c r="AM51" i="53"/>
  <c r="Q53" i="53"/>
  <c r="V53" i="53"/>
  <c r="AA53" i="53"/>
  <c r="AH53" i="53"/>
  <c r="AM53" i="53"/>
  <c r="Q55" i="53"/>
  <c r="V55" i="53"/>
  <c r="AA55" i="53"/>
  <c r="AH55" i="53"/>
  <c r="AM55" i="53"/>
  <c r="Q57" i="53"/>
  <c r="V57" i="53"/>
  <c r="AA57" i="53"/>
  <c r="AH57" i="53"/>
  <c r="AM57" i="53"/>
  <c r="Q59" i="53"/>
  <c r="V59" i="53"/>
  <c r="AA59" i="53"/>
  <c r="AH59" i="53"/>
  <c r="AM59" i="53"/>
  <c r="Q61" i="53"/>
  <c r="V61" i="53"/>
  <c r="AA61" i="53"/>
  <c r="AH61" i="53"/>
  <c r="AM61" i="53"/>
  <c r="Q63" i="53"/>
  <c r="V63" i="53"/>
  <c r="AA63" i="53"/>
  <c r="AH63" i="53"/>
  <c r="AM63" i="53"/>
  <c r="Q65" i="53"/>
  <c r="V65" i="53"/>
  <c r="AA65" i="53"/>
  <c r="AH65" i="53"/>
  <c r="AM65" i="53"/>
  <c r="Q67" i="53"/>
  <c r="V67" i="53"/>
  <c r="AA67" i="53"/>
  <c r="AI67" i="53"/>
  <c r="AK69" i="53"/>
  <c r="AG69" i="53"/>
  <c r="AC69" i="53"/>
  <c r="X69" i="53"/>
  <c r="T69" i="53"/>
  <c r="P69" i="53"/>
  <c r="AJ69" i="53"/>
  <c r="AF69" i="53"/>
  <c r="AA69" i="53"/>
  <c r="W69" i="53"/>
  <c r="S69" i="53"/>
  <c r="O69" i="53"/>
  <c r="V69" i="53"/>
  <c r="AE69" i="53"/>
  <c r="AM69" i="53"/>
  <c r="R71" i="53"/>
  <c r="Z71" i="53"/>
  <c r="AI71" i="53"/>
  <c r="AK73" i="53"/>
  <c r="AG73" i="53"/>
  <c r="AC73" i="53"/>
  <c r="X73" i="53"/>
  <c r="T73" i="53"/>
  <c r="P73" i="53"/>
  <c r="AJ73" i="53"/>
  <c r="AF73" i="53"/>
  <c r="AA73" i="53"/>
  <c r="W73" i="53"/>
  <c r="S73" i="53"/>
  <c r="O73" i="53"/>
  <c r="V73" i="53"/>
  <c r="AE73" i="53"/>
  <c r="AM73" i="53"/>
  <c r="R75" i="53"/>
  <c r="Z75" i="53"/>
  <c r="AI75" i="53"/>
  <c r="AK77" i="53"/>
  <c r="AG77" i="53"/>
  <c r="AC77" i="53"/>
  <c r="X77" i="53"/>
  <c r="T77" i="53"/>
  <c r="P77" i="53"/>
  <c r="AJ77" i="53"/>
  <c r="AF77" i="53"/>
  <c r="AA77" i="53"/>
  <c r="W77" i="53"/>
  <c r="S77" i="53"/>
  <c r="O77" i="53"/>
  <c r="V77" i="53"/>
  <c r="AE77" i="53"/>
  <c r="AM77" i="53"/>
  <c r="S79" i="53"/>
  <c r="AE79" i="53"/>
  <c r="AK81" i="53"/>
  <c r="AG81" i="53"/>
  <c r="AC81" i="53"/>
  <c r="X81" i="53"/>
  <c r="T81" i="53"/>
  <c r="P81" i="53"/>
  <c r="AM81" i="53"/>
  <c r="AH81" i="53"/>
  <c r="AA81" i="53"/>
  <c r="V81" i="53"/>
  <c r="Q81" i="53"/>
  <c r="AL81" i="53"/>
  <c r="AF81" i="53"/>
  <c r="Z81" i="53"/>
  <c r="U81" i="53"/>
  <c r="O81" i="53"/>
  <c r="Y81" i="53"/>
  <c r="AJ81" i="53"/>
  <c r="S83" i="53"/>
  <c r="AE83" i="53"/>
  <c r="AK85" i="53"/>
  <c r="AG85" i="53"/>
  <c r="AC85" i="53"/>
  <c r="X85" i="53"/>
  <c r="T85" i="53"/>
  <c r="P85" i="53"/>
  <c r="AM85" i="53"/>
  <c r="AH85" i="53"/>
  <c r="AA85" i="53"/>
  <c r="V85" i="53"/>
  <c r="Q85" i="53"/>
  <c r="AL85" i="53"/>
  <c r="AF85" i="53"/>
  <c r="Z85" i="53"/>
  <c r="U85" i="53"/>
  <c r="O85" i="53"/>
  <c r="Y85" i="53"/>
  <c r="AJ85" i="53"/>
  <c r="S87" i="53"/>
  <c r="AE87" i="53"/>
  <c r="AK89" i="53"/>
  <c r="AG89" i="53"/>
  <c r="AC89" i="53"/>
  <c r="X89" i="53"/>
  <c r="T89" i="53"/>
  <c r="P89" i="53"/>
  <c r="AM89" i="53"/>
  <c r="AH89" i="53"/>
  <c r="AA89" i="53"/>
  <c r="V89" i="53"/>
  <c r="Q89" i="53"/>
  <c r="AL89" i="53"/>
  <c r="AF89" i="53"/>
  <c r="Z89" i="53"/>
  <c r="U89" i="53"/>
  <c r="O89" i="53"/>
  <c r="Y89" i="53"/>
  <c r="AJ89" i="53"/>
  <c r="S91" i="53"/>
  <c r="AE91" i="53"/>
  <c r="R11" i="53"/>
  <c r="V11" i="53"/>
  <c r="Z11" i="53"/>
  <c r="AE11" i="53"/>
  <c r="AI11" i="53"/>
  <c r="R12" i="53"/>
  <c r="V12" i="53"/>
  <c r="Z12" i="53"/>
  <c r="AE12" i="53"/>
  <c r="AI12" i="53"/>
  <c r="R13" i="53"/>
  <c r="V13" i="53"/>
  <c r="Z13" i="53"/>
  <c r="AE13" i="53"/>
  <c r="AI13" i="53"/>
  <c r="R15" i="53"/>
  <c r="V15" i="53"/>
  <c r="Z15" i="53"/>
  <c r="AE15" i="53"/>
  <c r="AI15" i="53"/>
  <c r="R16" i="53"/>
  <c r="V16" i="53"/>
  <c r="Z16" i="53"/>
  <c r="AE16" i="53"/>
  <c r="AI16" i="53"/>
  <c r="R17" i="53"/>
  <c r="V17" i="53"/>
  <c r="Z17" i="53"/>
  <c r="AE17" i="53"/>
  <c r="AI17" i="53"/>
  <c r="R18" i="53"/>
  <c r="V18" i="53"/>
  <c r="Z18" i="53"/>
  <c r="AE18" i="53"/>
  <c r="AI18" i="53"/>
  <c r="R19" i="53"/>
  <c r="V19" i="53"/>
  <c r="Z19" i="53"/>
  <c r="AE19" i="53"/>
  <c r="AI19" i="53"/>
  <c r="R20" i="53"/>
  <c r="V20" i="53"/>
  <c r="Z20" i="53"/>
  <c r="AE20" i="53"/>
  <c r="AI20" i="53"/>
  <c r="P21" i="53"/>
  <c r="T21" i="53"/>
  <c r="X21" i="53"/>
  <c r="AC21" i="53"/>
  <c r="AG21" i="53"/>
  <c r="AK21" i="53"/>
  <c r="R22" i="53"/>
  <c r="V22" i="53"/>
  <c r="Z22" i="53"/>
  <c r="AE22" i="53"/>
  <c r="AI22" i="53"/>
  <c r="P23" i="53"/>
  <c r="T23" i="53"/>
  <c r="X23" i="53"/>
  <c r="AC23" i="53"/>
  <c r="AG23" i="53"/>
  <c r="AK23" i="53"/>
  <c r="R24" i="53"/>
  <c r="V24" i="53"/>
  <c r="Z24" i="53"/>
  <c r="AE24" i="53"/>
  <c r="AI24" i="53"/>
  <c r="P25" i="53"/>
  <c r="T25" i="53"/>
  <c r="X25" i="53"/>
  <c r="AC25" i="53"/>
  <c r="AG25" i="53"/>
  <c r="AK25" i="53"/>
  <c r="R26" i="53"/>
  <c r="V26" i="53"/>
  <c r="Z26" i="53"/>
  <c r="AE26" i="53"/>
  <c r="AI26" i="53"/>
  <c r="P27" i="53"/>
  <c r="T27" i="53"/>
  <c r="X27" i="53"/>
  <c r="AC27" i="53"/>
  <c r="AG27" i="53"/>
  <c r="AK27" i="53"/>
  <c r="R28" i="53"/>
  <c r="V28" i="53"/>
  <c r="Z28" i="53"/>
  <c r="AE28" i="53"/>
  <c r="AI28" i="53"/>
  <c r="P29" i="53"/>
  <c r="T29" i="53"/>
  <c r="X29" i="53"/>
  <c r="AC29" i="53"/>
  <c r="AG29" i="53"/>
  <c r="AK29" i="53"/>
  <c r="R30" i="53"/>
  <c r="V30" i="53"/>
  <c r="Z30" i="53"/>
  <c r="AE30" i="53"/>
  <c r="AI30" i="53"/>
  <c r="P31" i="53"/>
  <c r="T31" i="53"/>
  <c r="X31" i="53"/>
  <c r="AC31" i="53"/>
  <c r="AG31" i="53"/>
  <c r="AK31" i="53"/>
  <c r="R32" i="53"/>
  <c r="V32" i="53"/>
  <c r="Z32" i="53"/>
  <c r="AE32" i="53"/>
  <c r="AI32" i="53"/>
  <c r="P33" i="53"/>
  <c r="T33" i="53"/>
  <c r="X33" i="53"/>
  <c r="AC33" i="53"/>
  <c r="AG33" i="53"/>
  <c r="AK33" i="53"/>
  <c r="R34" i="53"/>
  <c r="V34" i="53"/>
  <c r="Z34" i="53"/>
  <c r="AE34" i="53"/>
  <c r="AI34" i="53"/>
  <c r="P35" i="53"/>
  <c r="T35" i="53"/>
  <c r="X35" i="53"/>
  <c r="AC35" i="53"/>
  <c r="AG35" i="53"/>
  <c r="AK35" i="53"/>
  <c r="R36" i="53"/>
  <c r="V36" i="53"/>
  <c r="Z36" i="53"/>
  <c r="AE36" i="53"/>
  <c r="AI36" i="53"/>
  <c r="P37" i="53"/>
  <c r="T37" i="53"/>
  <c r="X37" i="53"/>
  <c r="AC37" i="53"/>
  <c r="AG37" i="53"/>
  <c r="AK37" i="53"/>
  <c r="R38" i="53"/>
  <c r="V38" i="53"/>
  <c r="Z38" i="53"/>
  <c r="AE38" i="53"/>
  <c r="AI38" i="53"/>
  <c r="P39" i="53"/>
  <c r="T39" i="53"/>
  <c r="X39" i="53"/>
  <c r="AC39" i="53"/>
  <c r="AG39" i="53"/>
  <c r="AK39" i="53"/>
  <c r="R40" i="53"/>
  <c r="V40" i="53"/>
  <c r="Z40" i="53"/>
  <c r="AE40" i="53"/>
  <c r="AI40" i="53"/>
  <c r="P41" i="53"/>
  <c r="T41" i="53"/>
  <c r="X41" i="53"/>
  <c r="AC41" i="53"/>
  <c r="AG41" i="53"/>
  <c r="AK41" i="53"/>
  <c r="R42" i="53"/>
  <c r="V42" i="53"/>
  <c r="Z42" i="53"/>
  <c r="AE42" i="53"/>
  <c r="AI42" i="53"/>
  <c r="P43" i="53"/>
  <c r="T43" i="53"/>
  <c r="X43" i="53"/>
  <c r="AC43" i="53"/>
  <c r="AG43" i="53"/>
  <c r="AK43" i="53"/>
  <c r="R44" i="53"/>
  <c r="V44" i="53"/>
  <c r="Z44" i="53"/>
  <c r="AE44" i="53"/>
  <c r="AI44" i="53"/>
  <c r="P45" i="53"/>
  <c r="T45" i="53"/>
  <c r="X45" i="53"/>
  <c r="AC45" i="53"/>
  <c r="AG45" i="53"/>
  <c r="AK45" i="53"/>
  <c r="R46" i="53"/>
  <c r="V46" i="53"/>
  <c r="Z46" i="53"/>
  <c r="AE46" i="53"/>
  <c r="AI46" i="53"/>
  <c r="P47" i="53"/>
  <c r="T47" i="53"/>
  <c r="X47" i="53"/>
  <c r="AC47" i="53"/>
  <c r="AG47" i="53"/>
  <c r="AK47" i="53"/>
  <c r="AM48" i="53"/>
  <c r="AI48" i="53"/>
  <c r="AE48" i="53"/>
  <c r="Z48" i="53"/>
  <c r="V48" i="53"/>
  <c r="R48" i="53"/>
  <c r="W48" i="53"/>
  <c r="AC48" i="53"/>
  <c r="AH48" i="53"/>
  <c r="I49" i="53"/>
  <c r="R49" i="53"/>
  <c r="W49" i="53"/>
  <c r="AD49" i="53"/>
  <c r="I51" i="53"/>
  <c r="R51" i="53"/>
  <c r="W51" i="53"/>
  <c r="AD51" i="53"/>
  <c r="I53" i="53"/>
  <c r="R53" i="53"/>
  <c r="W53" i="53"/>
  <c r="AD53" i="53"/>
  <c r="I55" i="53"/>
  <c r="R55" i="53"/>
  <c r="W55" i="53"/>
  <c r="AD55" i="53"/>
  <c r="I57" i="53"/>
  <c r="R57" i="53"/>
  <c r="W57" i="53"/>
  <c r="AD57" i="53"/>
  <c r="I59" i="53"/>
  <c r="R59" i="53"/>
  <c r="W59" i="53"/>
  <c r="AD59" i="53"/>
  <c r="I61" i="53"/>
  <c r="R61" i="53"/>
  <c r="W61" i="53"/>
  <c r="AD61" i="53"/>
  <c r="I63" i="53"/>
  <c r="R63" i="53"/>
  <c r="W63" i="53"/>
  <c r="AD63" i="53"/>
  <c r="I65" i="53"/>
  <c r="R65" i="53"/>
  <c r="W65" i="53"/>
  <c r="AD65" i="53"/>
  <c r="I67" i="53"/>
  <c r="R67" i="53"/>
  <c r="W67" i="53"/>
  <c r="AD67" i="53"/>
  <c r="Q69" i="53"/>
  <c r="Y69" i="53"/>
  <c r="AH69" i="53"/>
  <c r="I71" i="53"/>
  <c r="U71" i="53"/>
  <c r="AD71" i="53"/>
  <c r="Q73" i="53"/>
  <c r="Y73" i="53"/>
  <c r="AH73" i="53"/>
  <c r="I75" i="53"/>
  <c r="U75" i="53"/>
  <c r="AD75" i="53"/>
  <c r="Q77" i="53"/>
  <c r="Y77" i="53"/>
  <c r="AH77" i="53"/>
  <c r="I79" i="53"/>
  <c r="W79" i="53"/>
  <c r="R81" i="53"/>
  <c r="AD81" i="53"/>
  <c r="I83" i="53"/>
  <c r="W83" i="53"/>
  <c r="R85" i="53"/>
  <c r="AD85" i="53"/>
  <c r="I87" i="53"/>
  <c r="W87" i="53"/>
  <c r="R89" i="53"/>
  <c r="AD89" i="53"/>
  <c r="I91" i="53"/>
  <c r="W91" i="53"/>
  <c r="AK49" i="53"/>
  <c r="AG49" i="53"/>
  <c r="AC49" i="53"/>
  <c r="X49" i="53"/>
  <c r="T49" i="53"/>
  <c r="P49" i="53"/>
  <c r="S49" i="53"/>
  <c r="Y49" i="53"/>
  <c r="AE49" i="53"/>
  <c r="AJ49" i="53"/>
  <c r="AK51" i="53"/>
  <c r="AG51" i="53"/>
  <c r="AC51" i="53"/>
  <c r="X51" i="53"/>
  <c r="T51" i="53"/>
  <c r="P51" i="53"/>
  <c r="S51" i="53"/>
  <c r="Y51" i="53"/>
  <c r="AE51" i="53"/>
  <c r="AJ51" i="53"/>
  <c r="AK53" i="53"/>
  <c r="AG53" i="53"/>
  <c r="AC53" i="53"/>
  <c r="X53" i="53"/>
  <c r="T53" i="53"/>
  <c r="P53" i="53"/>
  <c r="S53" i="53"/>
  <c r="Y53" i="53"/>
  <c r="AE53" i="53"/>
  <c r="AJ53" i="53"/>
  <c r="AK55" i="53"/>
  <c r="AG55" i="53"/>
  <c r="AC55" i="53"/>
  <c r="X55" i="53"/>
  <c r="T55" i="53"/>
  <c r="P55" i="53"/>
  <c r="S55" i="53"/>
  <c r="Y55" i="53"/>
  <c r="AE55" i="53"/>
  <c r="AJ55" i="53"/>
  <c r="AK57" i="53"/>
  <c r="AG57" i="53"/>
  <c r="AC57" i="53"/>
  <c r="X57" i="53"/>
  <c r="T57" i="53"/>
  <c r="P57" i="53"/>
  <c r="S57" i="53"/>
  <c r="Y57" i="53"/>
  <c r="AE57" i="53"/>
  <c r="AJ57" i="53"/>
  <c r="AK59" i="53"/>
  <c r="AG59" i="53"/>
  <c r="AC59" i="53"/>
  <c r="X59" i="53"/>
  <c r="T59" i="53"/>
  <c r="P59" i="53"/>
  <c r="S59" i="53"/>
  <c r="Y59" i="53"/>
  <c r="AE59" i="53"/>
  <c r="AJ59" i="53"/>
  <c r="AK61" i="53"/>
  <c r="AG61" i="53"/>
  <c r="AC61" i="53"/>
  <c r="X61" i="53"/>
  <c r="T61" i="53"/>
  <c r="P61" i="53"/>
  <c r="S61" i="53"/>
  <c r="Y61" i="53"/>
  <c r="AE61" i="53"/>
  <c r="AJ61" i="53"/>
  <c r="AK63" i="53"/>
  <c r="AG63" i="53"/>
  <c r="AC63" i="53"/>
  <c r="X63" i="53"/>
  <c r="T63" i="53"/>
  <c r="P63" i="53"/>
  <c r="S63" i="53"/>
  <c r="Y63" i="53"/>
  <c r="AE63" i="53"/>
  <c r="AJ63" i="53"/>
  <c r="AK65" i="53"/>
  <c r="AG65" i="53"/>
  <c r="AC65" i="53"/>
  <c r="X65" i="53"/>
  <c r="T65" i="53"/>
  <c r="P65" i="53"/>
  <c r="S65" i="53"/>
  <c r="Y65" i="53"/>
  <c r="AE65" i="53"/>
  <c r="AJ65" i="53"/>
  <c r="AK67" i="53"/>
  <c r="AG67" i="53"/>
  <c r="AC67" i="53"/>
  <c r="X67" i="53"/>
  <c r="T67" i="53"/>
  <c r="P67" i="53"/>
  <c r="AJ67" i="53"/>
  <c r="AF67" i="53"/>
  <c r="S67" i="53"/>
  <c r="Y67" i="53"/>
  <c r="AE67" i="53"/>
  <c r="AM67" i="53"/>
  <c r="AK71" i="53"/>
  <c r="AG71" i="53"/>
  <c r="AC71" i="53"/>
  <c r="X71" i="53"/>
  <c r="T71" i="53"/>
  <c r="P71" i="53"/>
  <c r="AJ71" i="53"/>
  <c r="AF71" i="53"/>
  <c r="AA71" i="53"/>
  <c r="W71" i="53"/>
  <c r="S71" i="53"/>
  <c r="O71" i="53"/>
  <c r="V71" i="53"/>
  <c r="AE71" i="53"/>
  <c r="AM71" i="53"/>
  <c r="AK75" i="53"/>
  <c r="AG75" i="53"/>
  <c r="AC75" i="53"/>
  <c r="X75" i="53"/>
  <c r="T75" i="53"/>
  <c r="P75" i="53"/>
  <c r="AJ75" i="53"/>
  <c r="AF75" i="53"/>
  <c r="AA75" i="53"/>
  <c r="W75" i="53"/>
  <c r="S75" i="53"/>
  <c r="O75" i="53"/>
  <c r="V75" i="53"/>
  <c r="AE75" i="53"/>
  <c r="AM75" i="53"/>
  <c r="AK79" i="53"/>
  <c r="AG79" i="53"/>
  <c r="AC79" i="53"/>
  <c r="X79" i="53"/>
  <c r="T79" i="53"/>
  <c r="P79" i="53"/>
  <c r="AM79" i="53"/>
  <c r="AH79" i="53"/>
  <c r="AA79" i="53"/>
  <c r="V79" i="53"/>
  <c r="Q79" i="53"/>
  <c r="AL79" i="53"/>
  <c r="AF79" i="53"/>
  <c r="Z79" i="53"/>
  <c r="U79" i="53"/>
  <c r="O79" i="53"/>
  <c r="Y79" i="53"/>
  <c r="AJ79" i="53"/>
  <c r="AK83" i="53"/>
  <c r="AG83" i="53"/>
  <c r="AC83" i="53"/>
  <c r="X83" i="53"/>
  <c r="T83" i="53"/>
  <c r="P83" i="53"/>
  <c r="AM83" i="53"/>
  <c r="AH83" i="53"/>
  <c r="AA83" i="53"/>
  <c r="V83" i="53"/>
  <c r="Q83" i="53"/>
  <c r="AL83" i="53"/>
  <c r="AF83" i="53"/>
  <c r="Z83" i="53"/>
  <c r="U83" i="53"/>
  <c r="O83" i="53"/>
  <c r="Y83" i="53"/>
  <c r="AJ83" i="53"/>
  <c r="AK87" i="53"/>
  <c r="AG87" i="53"/>
  <c r="AC87" i="53"/>
  <c r="X87" i="53"/>
  <c r="T87" i="53"/>
  <c r="P87" i="53"/>
  <c r="AM87" i="53"/>
  <c r="AH87" i="53"/>
  <c r="AA87" i="53"/>
  <c r="V87" i="53"/>
  <c r="Q87" i="53"/>
  <c r="AL87" i="53"/>
  <c r="AF87" i="53"/>
  <c r="Z87" i="53"/>
  <c r="U87" i="53"/>
  <c r="O87" i="53"/>
  <c r="Y87" i="53"/>
  <c r="AJ87" i="53"/>
  <c r="AK91" i="53"/>
  <c r="AG91" i="53"/>
  <c r="AC91" i="53"/>
  <c r="X91" i="53"/>
  <c r="T91" i="53"/>
  <c r="P91" i="53"/>
  <c r="AM91" i="53"/>
  <c r="AH91" i="53"/>
  <c r="AA91" i="53"/>
  <c r="V91" i="53"/>
  <c r="Q91" i="53"/>
  <c r="AL91" i="53"/>
  <c r="AF91" i="53"/>
  <c r="Z91" i="53"/>
  <c r="U91" i="53"/>
  <c r="O91" i="53"/>
  <c r="Y91" i="53"/>
  <c r="AJ91" i="53"/>
  <c r="R21" i="53"/>
  <c r="V21" i="53"/>
  <c r="Z21" i="53"/>
  <c r="AE21" i="53"/>
  <c r="AI21" i="53"/>
  <c r="R23" i="53"/>
  <c r="V23" i="53"/>
  <c r="Z23" i="53"/>
  <c r="AE23" i="53"/>
  <c r="AI23" i="53"/>
  <c r="R25" i="53"/>
  <c r="V25" i="53"/>
  <c r="Z25" i="53"/>
  <c r="AE25" i="53"/>
  <c r="AI25" i="53"/>
  <c r="R27" i="53"/>
  <c r="V27" i="53"/>
  <c r="Z27" i="53"/>
  <c r="AE27" i="53"/>
  <c r="AI27" i="53"/>
  <c r="R29" i="53"/>
  <c r="V29" i="53"/>
  <c r="Z29" i="53"/>
  <c r="AE29" i="53"/>
  <c r="AI29" i="53"/>
  <c r="R31" i="53"/>
  <c r="V31" i="53"/>
  <c r="Z31" i="53"/>
  <c r="AE31" i="53"/>
  <c r="AI31" i="53"/>
  <c r="R33" i="53"/>
  <c r="V33" i="53"/>
  <c r="Z33" i="53"/>
  <c r="AE33" i="53"/>
  <c r="AI33" i="53"/>
  <c r="R35" i="53"/>
  <c r="V35" i="53"/>
  <c r="Z35" i="53"/>
  <c r="AE35" i="53"/>
  <c r="AI35" i="53"/>
  <c r="R37" i="53"/>
  <c r="V37" i="53"/>
  <c r="Z37" i="53"/>
  <c r="AE37" i="53"/>
  <c r="AI37" i="53"/>
  <c r="R39" i="53"/>
  <c r="V39" i="53"/>
  <c r="Z39" i="53"/>
  <c r="AE39" i="53"/>
  <c r="AI39" i="53"/>
  <c r="R41" i="53"/>
  <c r="V41" i="53"/>
  <c r="Z41" i="53"/>
  <c r="AE41" i="53"/>
  <c r="AI41" i="53"/>
  <c r="R43" i="53"/>
  <c r="V43" i="53"/>
  <c r="Z43" i="53"/>
  <c r="AE43" i="53"/>
  <c r="AI43" i="53"/>
  <c r="R45" i="53"/>
  <c r="V45" i="53"/>
  <c r="Z45" i="53"/>
  <c r="AE45" i="53"/>
  <c r="AI45" i="53"/>
  <c r="R47" i="53"/>
  <c r="V47" i="53"/>
  <c r="Z47" i="53"/>
  <c r="AE47" i="53"/>
  <c r="AI47" i="53"/>
  <c r="O49" i="53"/>
  <c r="U49" i="53"/>
  <c r="Z49" i="53"/>
  <c r="AF49" i="53"/>
  <c r="AL49" i="53"/>
  <c r="O51" i="53"/>
  <c r="U51" i="53"/>
  <c r="Z51" i="53"/>
  <c r="AF51" i="53"/>
  <c r="AL51" i="53"/>
  <c r="O53" i="53"/>
  <c r="U53" i="53"/>
  <c r="Z53" i="53"/>
  <c r="AF53" i="53"/>
  <c r="AL53" i="53"/>
  <c r="O55" i="53"/>
  <c r="U55" i="53"/>
  <c r="Z55" i="53"/>
  <c r="AF55" i="53"/>
  <c r="AL55" i="53"/>
  <c r="O57" i="53"/>
  <c r="U57" i="53"/>
  <c r="Z57" i="53"/>
  <c r="AF57" i="53"/>
  <c r="AL57" i="53"/>
  <c r="O59" i="53"/>
  <c r="U59" i="53"/>
  <c r="Z59" i="53"/>
  <c r="AF59" i="53"/>
  <c r="AL59" i="53"/>
  <c r="O61" i="53"/>
  <c r="U61" i="53"/>
  <c r="Z61" i="53"/>
  <c r="AF61" i="53"/>
  <c r="AL61" i="53"/>
  <c r="O63" i="53"/>
  <c r="U63" i="53"/>
  <c r="Z63" i="53"/>
  <c r="AF63" i="53"/>
  <c r="AL63" i="53"/>
  <c r="O65" i="53"/>
  <c r="U65" i="53"/>
  <c r="Z65" i="53"/>
  <c r="AF65" i="53"/>
  <c r="AL65" i="53"/>
  <c r="O67" i="53"/>
  <c r="U67" i="53"/>
  <c r="Z67" i="53"/>
  <c r="AH67" i="53"/>
  <c r="Q71" i="53"/>
  <c r="Y71" i="53"/>
  <c r="AH71" i="53"/>
  <c r="Q75" i="53"/>
  <c r="Y75" i="53"/>
  <c r="AH75" i="53"/>
  <c r="R79" i="53"/>
  <c r="AD79" i="53"/>
  <c r="R83" i="53"/>
  <c r="AD83" i="53"/>
  <c r="R87" i="53"/>
  <c r="AD87" i="53"/>
  <c r="R91" i="53"/>
  <c r="AD91" i="53"/>
  <c r="O93" i="53"/>
  <c r="U93" i="53"/>
  <c r="Z93" i="53"/>
  <c r="AF93" i="53"/>
  <c r="AL93" i="53"/>
  <c r="O95" i="53"/>
  <c r="U95" i="53"/>
  <c r="Z95" i="53"/>
  <c r="AF95" i="53"/>
  <c r="AL95" i="53"/>
  <c r="Q97" i="53"/>
  <c r="Y97" i="53"/>
  <c r="AH97" i="53"/>
  <c r="O101" i="53"/>
  <c r="Z101" i="53"/>
  <c r="AK101" i="53"/>
  <c r="R107" i="53"/>
  <c r="AC107" i="53"/>
  <c r="R50" i="53"/>
  <c r="V50" i="53"/>
  <c r="Z50" i="53"/>
  <c r="AE50" i="53"/>
  <c r="AI50" i="53"/>
  <c r="R52" i="53"/>
  <c r="V52" i="53"/>
  <c r="Z52" i="53"/>
  <c r="AE52" i="53"/>
  <c r="AI52" i="53"/>
  <c r="R54" i="53"/>
  <c r="V54" i="53"/>
  <c r="Z54" i="53"/>
  <c r="AE54" i="53"/>
  <c r="AI54" i="53"/>
  <c r="R56" i="53"/>
  <c r="V56" i="53"/>
  <c r="Z56" i="53"/>
  <c r="AE56" i="53"/>
  <c r="AI56" i="53"/>
  <c r="R58" i="53"/>
  <c r="V58" i="53"/>
  <c r="Z58" i="53"/>
  <c r="AE58" i="53"/>
  <c r="AI58" i="53"/>
  <c r="R60" i="53"/>
  <c r="V60" i="53"/>
  <c r="Z60" i="53"/>
  <c r="AE60" i="53"/>
  <c r="AI60" i="53"/>
  <c r="R62" i="53"/>
  <c r="V62" i="53"/>
  <c r="Z62" i="53"/>
  <c r="AE62" i="53"/>
  <c r="AI62" i="53"/>
  <c r="R64" i="53"/>
  <c r="V64" i="53"/>
  <c r="Z64" i="53"/>
  <c r="AE64" i="53"/>
  <c r="AI64" i="53"/>
  <c r="R66" i="53"/>
  <c r="V66" i="53"/>
  <c r="Z66" i="53"/>
  <c r="AE66" i="53"/>
  <c r="AI66" i="53"/>
  <c r="R68" i="53"/>
  <c r="V68" i="53"/>
  <c r="Z68" i="53"/>
  <c r="AE68" i="53"/>
  <c r="AI68" i="53"/>
  <c r="R70" i="53"/>
  <c r="V70" i="53"/>
  <c r="Z70" i="53"/>
  <c r="AE70" i="53"/>
  <c r="AI70" i="53"/>
  <c r="R72" i="53"/>
  <c r="V72" i="53"/>
  <c r="Z72" i="53"/>
  <c r="AE72" i="53"/>
  <c r="AI72" i="53"/>
  <c r="R74" i="53"/>
  <c r="V74" i="53"/>
  <c r="Z74" i="53"/>
  <c r="AE74" i="53"/>
  <c r="AI74" i="53"/>
  <c r="R76" i="53"/>
  <c r="V76" i="53"/>
  <c r="Z76" i="53"/>
  <c r="AE76" i="53"/>
  <c r="AI76" i="53"/>
  <c r="R78" i="53"/>
  <c r="V78" i="53"/>
  <c r="Z78" i="53"/>
  <c r="AE78" i="53"/>
  <c r="AI78" i="53"/>
  <c r="Q93" i="53"/>
  <c r="V93" i="53"/>
  <c r="AA93" i="53"/>
  <c r="AH93" i="53"/>
  <c r="Q95" i="53"/>
  <c r="V95" i="53"/>
  <c r="AA95" i="53"/>
  <c r="AH95" i="53"/>
  <c r="R97" i="53"/>
  <c r="Z97" i="53"/>
  <c r="AK99" i="53"/>
  <c r="AG99" i="53"/>
  <c r="AC99" i="53"/>
  <c r="X99" i="53"/>
  <c r="T99" i="53"/>
  <c r="P99" i="53"/>
  <c r="AJ99" i="53"/>
  <c r="AF99" i="53"/>
  <c r="AA99" i="53"/>
  <c r="W99" i="53"/>
  <c r="S99" i="53"/>
  <c r="O99" i="53"/>
  <c r="V99" i="53"/>
  <c r="AE99" i="53"/>
  <c r="AM99" i="53"/>
  <c r="S101" i="53"/>
  <c r="AJ102" i="53"/>
  <c r="AF102" i="53"/>
  <c r="AA102" i="53"/>
  <c r="W102" i="53"/>
  <c r="S102" i="53"/>
  <c r="O102" i="53"/>
  <c r="AI102" i="53"/>
  <c r="AD102" i="53"/>
  <c r="X102" i="53"/>
  <c r="R102" i="53"/>
  <c r="I102" i="53"/>
  <c r="AM102" i="53"/>
  <c r="AH102" i="53"/>
  <c r="AC102" i="53"/>
  <c r="V102" i="53"/>
  <c r="Q102" i="53"/>
  <c r="Y102" i="53"/>
  <c r="AK102" i="53"/>
  <c r="S107" i="53"/>
  <c r="AM108" i="53"/>
  <c r="AI108" i="53"/>
  <c r="AK108" i="53"/>
  <c r="AF108" i="53"/>
  <c r="AA108" i="53"/>
  <c r="W108" i="53"/>
  <c r="S108" i="53"/>
  <c r="O108" i="53"/>
  <c r="AH108" i="53"/>
  <c r="AC108" i="53"/>
  <c r="V108" i="53"/>
  <c r="Q108" i="53"/>
  <c r="AG108" i="53"/>
  <c r="Z108" i="53"/>
  <c r="U108" i="53"/>
  <c r="P108" i="53"/>
  <c r="Y108" i="53"/>
  <c r="AL108" i="53"/>
  <c r="AK93" i="53"/>
  <c r="AG93" i="53"/>
  <c r="AC93" i="53"/>
  <c r="X93" i="53"/>
  <c r="T93" i="53"/>
  <c r="P93" i="53"/>
  <c r="S93" i="53"/>
  <c r="Y93" i="53"/>
  <c r="AE93" i="53"/>
  <c r="AJ93" i="53"/>
  <c r="AK95" i="53"/>
  <c r="AG95" i="53"/>
  <c r="AC95" i="53"/>
  <c r="X95" i="53"/>
  <c r="T95" i="53"/>
  <c r="P95" i="53"/>
  <c r="S95" i="53"/>
  <c r="Y95" i="53"/>
  <c r="AE95" i="53"/>
  <c r="AJ95" i="53"/>
  <c r="AK97" i="53"/>
  <c r="AG97" i="53"/>
  <c r="AC97" i="53"/>
  <c r="X97" i="53"/>
  <c r="T97" i="53"/>
  <c r="P97" i="53"/>
  <c r="AJ97" i="53"/>
  <c r="AF97" i="53"/>
  <c r="AA97" i="53"/>
  <c r="W97" i="53"/>
  <c r="S97" i="53"/>
  <c r="O97" i="53"/>
  <c r="V97" i="53"/>
  <c r="AE97" i="53"/>
  <c r="AM97" i="53"/>
  <c r="AL101" i="53"/>
  <c r="AH101" i="53"/>
  <c r="AD101" i="53"/>
  <c r="Y101" i="53"/>
  <c r="U101" i="53"/>
  <c r="Q101" i="53"/>
  <c r="I101" i="53"/>
  <c r="AI101" i="53"/>
  <c r="AC101" i="53"/>
  <c r="W101" i="53"/>
  <c r="R101" i="53"/>
  <c r="AM101" i="53"/>
  <c r="AG101" i="53"/>
  <c r="AA101" i="53"/>
  <c r="V101" i="53"/>
  <c r="P101" i="53"/>
  <c r="X101" i="53"/>
  <c r="AJ101" i="53"/>
  <c r="AL107" i="53"/>
  <c r="AH107" i="53"/>
  <c r="AD107" i="53"/>
  <c r="Y107" i="53"/>
  <c r="U107" i="53"/>
  <c r="Q107" i="53"/>
  <c r="I107" i="53"/>
  <c r="AM107" i="53"/>
  <c r="AG107" i="53"/>
  <c r="AA107" i="53"/>
  <c r="V107" i="53"/>
  <c r="P107" i="53"/>
  <c r="AK107" i="53"/>
  <c r="AF107" i="53"/>
  <c r="Z107" i="53"/>
  <c r="T107" i="53"/>
  <c r="O107" i="53"/>
  <c r="X107" i="53"/>
  <c r="AJ107" i="53"/>
  <c r="AL105" i="53"/>
  <c r="AH105" i="53"/>
  <c r="AD105" i="53"/>
  <c r="Y105" i="53"/>
  <c r="U105" i="53"/>
  <c r="Q105" i="53"/>
  <c r="I105" i="53"/>
  <c r="S105" i="53"/>
  <c r="X105" i="53"/>
  <c r="AE105" i="53"/>
  <c r="AJ105" i="53"/>
  <c r="AJ106" i="53"/>
  <c r="AF106" i="53"/>
  <c r="AA106" i="53"/>
  <c r="W106" i="53"/>
  <c r="S106" i="53"/>
  <c r="O106" i="53"/>
  <c r="T106" i="53"/>
  <c r="Y106" i="53"/>
  <c r="AE106" i="53"/>
  <c r="AK106" i="53"/>
  <c r="R80" i="53"/>
  <c r="V80" i="53"/>
  <c r="Z80" i="53"/>
  <c r="AE80" i="53"/>
  <c r="AI80" i="53"/>
  <c r="R82" i="53"/>
  <c r="V82" i="53"/>
  <c r="Z82" i="53"/>
  <c r="AE82" i="53"/>
  <c r="AI82" i="53"/>
  <c r="R84" i="53"/>
  <c r="V84" i="53"/>
  <c r="Z84" i="53"/>
  <c r="AE84" i="53"/>
  <c r="AI84" i="53"/>
  <c r="R86" i="53"/>
  <c r="V86" i="53"/>
  <c r="Z86" i="53"/>
  <c r="AE86" i="53"/>
  <c r="AI86" i="53"/>
  <c r="R88" i="53"/>
  <c r="V88" i="53"/>
  <c r="Z88" i="53"/>
  <c r="AE88" i="53"/>
  <c r="AI88" i="53"/>
  <c r="R90" i="53"/>
  <c r="V90" i="53"/>
  <c r="Z90" i="53"/>
  <c r="AE90" i="53"/>
  <c r="AI90" i="53"/>
  <c r="R92" i="53"/>
  <c r="V92" i="53"/>
  <c r="Z92" i="53"/>
  <c r="AE92" i="53"/>
  <c r="AI92" i="53"/>
  <c r="R94" i="53"/>
  <c r="V94" i="53"/>
  <c r="Z94" i="53"/>
  <c r="AE94" i="53"/>
  <c r="AI94" i="53"/>
  <c r="R96" i="53"/>
  <c r="V96" i="53"/>
  <c r="Z96" i="53"/>
  <c r="AE96" i="53"/>
  <c r="AI96" i="53"/>
  <c r="R98" i="53"/>
  <c r="V98" i="53"/>
  <c r="Z98" i="53"/>
  <c r="AE98" i="53"/>
  <c r="AI98" i="53"/>
  <c r="AJ100" i="53"/>
  <c r="AF100" i="53"/>
  <c r="AA100" i="53"/>
  <c r="W100" i="53"/>
  <c r="R100" i="53"/>
  <c r="V100" i="53"/>
  <c r="AC100" i="53"/>
  <c r="AH100" i="53"/>
  <c r="AM100" i="53"/>
  <c r="AL103" i="53"/>
  <c r="AH103" i="53"/>
  <c r="AD103" i="53"/>
  <c r="Y103" i="53"/>
  <c r="U103" i="53"/>
  <c r="Q103" i="53"/>
  <c r="I103" i="53"/>
  <c r="S103" i="53"/>
  <c r="X103" i="53"/>
  <c r="AE103" i="53"/>
  <c r="AJ103" i="53"/>
  <c r="AJ104" i="53"/>
  <c r="AF104" i="53"/>
  <c r="AA104" i="53"/>
  <c r="W104" i="53"/>
  <c r="S104" i="53"/>
  <c r="O104" i="53"/>
  <c r="T104" i="53"/>
  <c r="Y104" i="53"/>
  <c r="AE104" i="53"/>
  <c r="AK104" i="53"/>
  <c r="O105" i="53"/>
  <c r="T105" i="53"/>
  <c r="Z105" i="53"/>
  <c r="AF105" i="53"/>
  <c r="AK105" i="53"/>
  <c r="P106" i="53"/>
  <c r="U106" i="53"/>
  <c r="Z106" i="53"/>
  <c r="AG106" i="53"/>
  <c r="AL106" i="53"/>
  <c r="AK109" i="53"/>
  <c r="AG109" i="53"/>
  <c r="AC109" i="53"/>
  <c r="X109" i="53"/>
  <c r="T109" i="53"/>
  <c r="P109" i="53"/>
  <c r="AL109" i="53"/>
  <c r="AF109" i="53"/>
  <c r="Z109" i="53"/>
  <c r="U109" i="53"/>
  <c r="O109" i="53"/>
  <c r="AJ109" i="53"/>
  <c r="AE109" i="53"/>
  <c r="V109" i="53"/>
  <c r="AD109" i="53"/>
  <c r="AK182" i="53"/>
  <c r="AG182" i="53"/>
  <c r="AC182" i="53"/>
  <c r="X182" i="53"/>
  <c r="T182" i="53"/>
  <c r="P182" i="53"/>
  <c r="AI182" i="53"/>
  <c r="AD182" i="53"/>
  <c r="W182" i="53"/>
  <c r="R182" i="53"/>
  <c r="I182" i="53"/>
  <c r="AM182" i="53"/>
  <c r="AH182" i="53"/>
  <c r="AA182" i="53"/>
  <c r="V182" i="53"/>
  <c r="Q182" i="53"/>
  <c r="AL182" i="53"/>
  <c r="AF182" i="53"/>
  <c r="Z182" i="53"/>
  <c r="U182" i="53"/>
  <c r="O182" i="53"/>
  <c r="AE182" i="53"/>
  <c r="Y182" i="53"/>
  <c r="S182" i="53"/>
  <c r="AK111" i="53"/>
  <c r="AG111" i="53"/>
  <c r="AC111" i="53"/>
  <c r="X111" i="53"/>
  <c r="T111" i="53"/>
  <c r="P111" i="53"/>
  <c r="S111" i="53"/>
  <c r="Y111" i="53"/>
  <c r="AE111" i="53"/>
  <c r="AJ111" i="53"/>
  <c r="AK113" i="53"/>
  <c r="AG113" i="53"/>
  <c r="AC113" i="53"/>
  <c r="X113" i="53"/>
  <c r="T113" i="53"/>
  <c r="P113" i="53"/>
  <c r="S113" i="53"/>
  <c r="Y113" i="53"/>
  <c r="AE113" i="53"/>
  <c r="AJ113" i="53"/>
  <c r="AK115" i="53"/>
  <c r="AG115" i="53"/>
  <c r="AC115" i="53"/>
  <c r="X115" i="53"/>
  <c r="T115" i="53"/>
  <c r="P115" i="53"/>
  <c r="S115" i="53"/>
  <c r="Y115" i="53"/>
  <c r="AE115" i="53"/>
  <c r="AJ115" i="53"/>
  <c r="AK117" i="53"/>
  <c r="AG117" i="53"/>
  <c r="AC117" i="53"/>
  <c r="X117" i="53"/>
  <c r="T117" i="53"/>
  <c r="P117" i="53"/>
  <c r="S117" i="53"/>
  <c r="Y117" i="53"/>
  <c r="AE117" i="53"/>
  <c r="AJ117" i="53"/>
  <c r="AK119" i="53"/>
  <c r="AG119" i="53"/>
  <c r="AC119" i="53"/>
  <c r="X119" i="53"/>
  <c r="T119" i="53"/>
  <c r="P119" i="53"/>
  <c r="S119" i="53"/>
  <c r="Y119" i="53"/>
  <c r="AE119" i="53"/>
  <c r="AJ119" i="53"/>
  <c r="AK121" i="53"/>
  <c r="AG121" i="53"/>
  <c r="AC121" i="53"/>
  <c r="X121" i="53"/>
  <c r="T121" i="53"/>
  <c r="P121" i="53"/>
  <c r="S121" i="53"/>
  <c r="Y121" i="53"/>
  <c r="AE121" i="53"/>
  <c r="AJ121" i="53"/>
  <c r="AK123" i="53"/>
  <c r="AG123" i="53"/>
  <c r="AC123" i="53"/>
  <c r="X123" i="53"/>
  <c r="T123" i="53"/>
  <c r="P123" i="53"/>
  <c r="S123" i="53"/>
  <c r="Y123" i="53"/>
  <c r="AE123" i="53"/>
  <c r="AJ123" i="53"/>
  <c r="AK125" i="53"/>
  <c r="AG125" i="53"/>
  <c r="AC125" i="53"/>
  <c r="X125" i="53"/>
  <c r="T125" i="53"/>
  <c r="P125" i="53"/>
  <c r="S125" i="53"/>
  <c r="Y125" i="53"/>
  <c r="AE125" i="53"/>
  <c r="AJ125" i="53"/>
  <c r="AK127" i="53"/>
  <c r="AG127" i="53"/>
  <c r="AC127" i="53"/>
  <c r="X127" i="53"/>
  <c r="T127" i="53"/>
  <c r="P127" i="53"/>
  <c r="S127" i="53"/>
  <c r="Y127" i="53"/>
  <c r="AE127" i="53"/>
  <c r="AJ127" i="53"/>
  <c r="AK129" i="53"/>
  <c r="AG129" i="53"/>
  <c r="AC129" i="53"/>
  <c r="X129" i="53"/>
  <c r="T129" i="53"/>
  <c r="P129" i="53"/>
  <c r="S129" i="53"/>
  <c r="Y129" i="53"/>
  <c r="AE129" i="53"/>
  <c r="AJ129" i="53"/>
  <c r="AK131" i="53"/>
  <c r="AG131" i="53"/>
  <c r="AC131" i="53"/>
  <c r="X131" i="53"/>
  <c r="T131" i="53"/>
  <c r="P131" i="53"/>
  <c r="S131" i="53"/>
  <c r="Y131" i="53"/>
  <c r="AE131" i="53"/>
  <c r="AJ131" i="53"/>
  <c r="AK133" i="53"/>
  <c r="AG133" i="53"/>
  <c r="AC133" i="53"/>
  <c r="X133" i="53"/>
  <c r="T133" i="53"/>
  <c r="P133" i="53"/>
  <c r="S133" i="53"/>
  <c r="Y133" i="53"/>
  <c r="AE133" i="53"/>
  <c r="AJ133" i="53"/>
  <c r="AK135" i="53"/>
  <c r="AG135" i="53"/>
  <c r="AC135" i="53"/>
  <c r="X135" i="53"/>
  <c r="T135" i="53"/>
  <c r="P135" i="53"/>
  <c r="S135" i="53"/>
  <c r="Y135" i="53"/>
  <c r="AE135" i="53"/>
  <c r="AJ135" i="53"/>
  <c r="AK137" i="53"/>
  <c r="AG137" i="53"/>
  <c r="AC137" i="53"/>
  <c r="X137" i="53"/>
  <c r="T137" i="53"/>
  <c r="P137" i="53"/>
  <c r="AJ137" i="53"/>
  <c r="AF137" i="53"/>
  <c r="AA137" i="53"/>
  <c r="W137" i="53"/>
  <c r="S137" i="53"/>
  <c r="O137" i="53"/>
  <c r="V137" i="53"/>
  <c r="AE137" i="53"/>
  <c r="AM137" i="53"/>
  <c r="R139" i="53"/>
  <c r="Z139" i="53"/>
  <c r="AI139" i="53"/>
  <c r="AK141" i="53"/>
  <c r="AG141" i="53"/>
  <c r="AC141" i="53"/>
  <c r="X141" i="53"/>
  <c r="T141" i="53"/>
  <c r="P141" i="53"/>
  <c r="AJ141" i="53"/>
  <c r="AF141" i="53"/>
  <c r="AA141" i="53"/>
  <c r="W141" i="53"/>
  <c r="S141" i="53"/>
  <c r="O141" i="53"/>
  <c r="V141" i="53"/>
  <c r="AE141" i="53"/>
  <c r="AM141" i="53"/>
  <c r="R143" i="53"/>
  <c r="Z143" i="53"/>
  <c r="AI143" i="53"/>
  <c r="AK145" i="53"/>
  <c r="AG145" i="53"/>
  <c r="AC145" i="53"/>
  <c r="X145" i="53"/>
  <c r="T145" i="53"/>
  <c r="P145" i="53"/>
  <c r="AJ145" i="53"/>
  <c r="AF145" i="53"/>
  <c r="AA145" i="53"/>
  <c r="W145" i="53"/>
  <c r="S145" i="53"/>
  <c r="O145" i="53"/>
  <c r="V145" i="53"/>
  <c r="AE145" i="53"/>
  <c r="AM145" i="53"/>
  <c r="R147" i="53"/>
  <c r="Z147" i="53"/>
  <c r="AI147" i="53"/>
  <c r="AK149" i="53"/>
  <c r="AG149" i="53"/>
  <c r="AC149" i="53"/>
  <c r="X149" i="53"/>
  <c r="T149" i="53"/>
  <c r="P149" i="53"/>
  <c r="AJ149" i="53"/>
  <c r="AF149" i="53"/>
  <c r="AA149" i="53"/>
  <c r="W149" i="53"/>
  <c r="S149" i="53"/>
  <c r="O149" i="53"/>
  <c r="V149" i="53"/>
  <c r="AE149" i="53"/>
  <c r="AM149" i="53"/>
  <c r="R151" i="53"/>
  <c r="Z151" i="53"/>
  <c r="AI151" i="53"/>
  <c r="AJ182" i="53"/>
  <c r="O111" i="53"/>
  <c r="U111" i="53"/>
  <c r="Z111" i="53"/>
  <c r="AF111" i="53"/>
  <c r="AL111" i="53"/>
  <c r="O113" i="53"/>
  <c r="U113" i="53"/>
  <c r="Z113" i="53"/>
  <c r="AF113" i="53"/>
  <c r="AL113" i="53"/>
  <c r="O115" i="53"/>
  <c r="U115" i="53"/>
  <c r="Z115" i="53"/>
  <c r="AF115" i="53"/>
  <c r="AL115" i="53"/>
  <c r="O117" i="53"/>
  <c r="U117" i="53"/>
  <c r="Z117" i="53"/>
  <c r="AF117" i="53"/>
  <c r="AL117" i="53"/>
  <c r="O119" i="53"/>
  <c r="U119" i="53"/>
  <c r="Z119" i="53"/>
  <c r="AF119" i="53"/>
  <c r="AL119" i="53"/>
  <c r="O121" i="53"/>
  <c r="U121" i="53"/>
  <c r="Z121" i="53"/>
  <c r="AF121" i="53"/>
  <c r="AL121" i="53"/>
  <c r="O123" i="53"/>
  <c r="U123" i="53"/>
  <c r="Z123" i="53"/>
  <c r="AF123" i="53"/>
  <c r="AL123" i="53"/>
  <c r="O125" i="53"/>
  <c r="U125" i="53"/>
  <c r="Z125" i="53"/>
  <c r="AF125" i="53"/>
  <c r="AL125" i="53"/>
  <c r="O127" i="53"/>
  <c r="U127" i="53"/>
  <c r="Z127" i="53"/>
  <c r="AF127" i="53"/>
  <c r="AL127" i="53"/>
  <c r="O129" i="53"/>
  <c r="U129" i="53"/>
  <c r="Z129" i="53"/>
  <c r="AF129" i="53"/>
  <c r="AL129" i="53"/>
  <c r="O131" i="53"/>
  <c r="U131" i="53"/>
  <c r="Z131" i="53"/>
  <c r="AF131" i="53"/>
  <c r="AL131" i="53"/>
  <c r="O133" i="53"/>
  <c r="U133" i="53"/>
  <c r="Z133" i="53"/>
  <c r="AF133" i="53"/>
  <c r="AL133" i="53"/>
  <c r="O135" i="53"/>
  <c r="U135" i="53"/>
  <c r="Z135" i="53"/>
  <c r="AF135" i="53"/>
  <c r="AL135" i="53"/>
  <c r="Q137" i="53"/>
  <c r="Y137" i="53"/>
  <c r="AH137" i="53"/>
  <c r="I139" i="53"/>
  <c r="U139" i="53"/>
  <c r="AD139" i="53"/>
  <c r="Q141" i="53"/>
  <c r="Y141" i="53"/>
  <c r="AH141" i="53"/>
  <c r="I143" i="53"/>
  <c r="U143" i="53"/>
  <c r="AD143" i="53"/>
  <c r="Q145" i="53"/>
  <c r="Y145" i="53"/>
  <c r="AH145" i="53"/>
  <c r="I147" i="53"/>
  <c r="U147" i="53"/>
  <c r="AD147" i="53"/>
  <c r="Q149" i="53"/>
  <c r="Y149" i="53"/>
  <c r="AH149" i="53"/>
  <c r="I151" i="53"/>
  <c r="U151" i="53"/>
  <c r="AD151" i="53"/>
  <c r="AK139" i="53"/>
  <c r="AG139" i="53"/>
  <c r="AC139" i="53"/>
  <c r="X139" i="53"/>
  <c r="T139" i="53"/>
  <c r="P139" i="53"/>
  <c r="AJ139" i="53"/>
  <c r="AF139" i="53"/>
  <c r="AA139" i="53"/>
  <c r="W139" i="53"/>
  <c r="S139" i="53"/>
  <c r="O139" i="53"/>
  <c r="V139" i="53"/>
  <c r="AE139" i="53"/>
  <c r="AM139" i="53"/>
  <c r="AK143" i="53"/>
  <c r="AG143" i="53"/>
  <c r="AC143" i="53"/>
  <c r="X143" i="53"/>
  <c r="T143" i="53"/>
  <c r="P143" i="53"/>
  <c r="AJ143" i="53"/>
  <c r="AF143" i="53"/>
  <c r="AA143" i="53"/>
  <c r="W143" i="53"/>
  <c r="S143" i="53"/>
  <c r="O143" i="53"/>
  <c r="V143" i="53"/>
  <c r="AE143" i="53"/>
  <c r="AM143" i="53"/>
  <c r="AK147" i="53"/>
  <c r="AG147" i="53"/>
  <c r="AC147" i="53"/>
  <c r="X147" i="53"/>
  <c r="T147" i="53"/>
  <c r="P147" i="53"/>
  <c r="AJ147" i="53"/>
  <c r="AF147" i="53"/>
  <c r="AA147" i="53"/>
  <c r="W147" i="53"/>
  <c r="S147" i="53"/>
  <c r="O147" i="53"/>
  <c r="V147" i="53"/>
  <c r="AE147" i="53"/>
  <c r="AM147" i="53"/>
  <c r="AK151" i="53"/>
  <c r="AG151" i="53"/>
  <c r="AC151" i="53"/>
  <c r="X151" i="53"/>
  <c r="T151" i="53"/>
  <c r="P151" i="53"/>
  <c r="AJ151" i="53"/>
  <c r="AF151" i="53"/>
  <c r="AA151" i="53"/>
  <c r="W151" i="53"/>
  <c r="S151" i="53"/>
  <c r="O151" i="53"/>
  <c r="AM151" i="53"/>
  <c r="V151" i="53"/>
  <c r="AE151" i="53"/>
  <c r="R153" i="53"/>
  <c r="V153" i="53"/>
  <c r="Z153" i="53"/>
  <c r="AE153" i="53"/>
  <c r="AI153" i="53"/>
  <c r="AM153" i="53"/>
  <c r="R155" i="53"/>
  <c r="V155" i="53"/>
  <c r="Z155" i="53"/>
  <c r="AE155" i="53"/>
  <c r="AI155" i="53"/>
  <c r="AM155" i="53"/>
  <c r="AK157" i="53"/>
  <c r="AG157" i="53"/>
  <c r="AC157" i="53"/>
  <c r="X157" i="53"/>
  <c r="T157" i="53"/>
  <c r="P157" i="53"/>
  <c r="S157" i="53"/>
  <c r="Y157" i="53"/>
  <c r="AE157" i="53"/>
  <c r="AJ157" i="53"/>
  <c r="AK159" i="53"/>
  <c r="AG159" i="53"/>
  <c r="AC159" i="53"/>
  <c r="X159" i="53"/>
  <c r="T159" i="53"/>
  <c r="P159" i="53"/>
  <c r="S159" i="53"/>
  <c r="Y159" i="53"/>
  <c r="AE159" i="53"/>
  <c r="AJ159" i="53"/>
  <c r="AK161" i="53"/>
  <c r="AG161" i="53"/>
  <c r="AC161" i="53"/>
  <c r="X161" i="53"/>
  <c r="T161" i="53"/>
  <c r="P161" i="53"/>
  <c r="S161" i="53"/>
  <c r="Y161" i="53"/>
  <c r="AE161" i="53"/>
  <c r="AJ161" i="53"/>
  <c r="AK163" i="53"/>
  <c r="AG163" i="53"/>
  <c r="AC163" i="53"/>
  <c r="X163" i="53"/>
  <c r="T163" i="53"/>
  <c r="P163" i="53"/>
  <c r="S163" i="53"/>
  <c r="Y163" i="53"/>
  <c r="AE163" i="53"/>
  <c r="AJ163" i="53"/>
  <c r="AK165" i="53"/>
  <c r="AG165" i="53"/>
  <c r="AC165" i="53"/>
  <c r="X165" i="53"/>
  <c r="T165" i="53"/>
  <c r="P165" i="53"/>
  <c r="S165" i="53"/>
  <c r="Y165" i="53"/>
  <c r="AE165" i="53"/>
  <c r="AJ165" i="53"/>
  <c r="AK167" i="53"/>
  <c r="AG167" i="53"/>
  <c r="AC167" i="53"/>
  <c r="X167" i="53"/>
  <c r="T167" i="53"/>
  <c r="P167" i="53"/>
  <c r="S167" i="53"/>
  <c r="Y167" i="53"/>
  <c r="AE167" i="53"/>
  <c r="AJ167" i="53"/>
  <c r="AK169" i="53"/>
  <c r="AG169" i="53"/>
  <c r="AC169" i="53"/>
  <c r="X169" i="53"/>
  <c r="T169" i="53"/>
  <c r="P169" i="53"/>
  <c r="AJ169" i="53"/>
  <c r="AF169" i="53"/>
  <c r="AA169" i="53"/>
  <c r="W169" i="53"/>
  <c r="S169" i="53"/>
  <c r="O169" i="53"/>
  <c r="V169" i="53"/>
  <c r="AE169" i="53"/>
  <c r="AM169" i="53"/>
  <c r="AK173" i="53"/>
  <c r="AG173" i="53"/>
  <c r="AC173" i="53"/>
  <c r="X173" i="53"/>
  <c r="T173" i="53"/>
  <c r="P173" i="53"/>
  <c r="AJ173" i="53"/>
  <c r="AF173" i="53"/>
  <c r="AA173" i="53"/>
  <c r="W173" i="53"/>
  <c r="S173" i="53"/>
  <c r="O173" i="53"/>
  <c r="V173" i="53"/>
  <c r="AE173" i="53"/>
  <c r="AM173" i="53"/>
  <c r="AK177" i="53"/>
  <c r="AG177" i="53"/>
  <c r="AC177" i="53"/>
  <c r="X177" i="53"/>
  <c r="T177" i="53"/>
  <c r="P177" i="53"/>
  <c r="AJ177" i="53"/>
  <c r="AF177" i="53"/>
  <c r="AA177" i="53"/>
  <c r="W177" i="53"/>
  <c r="S177" i="53"/>
  <c r="O177" i="53"/>
  <c r="V177" i="53"/>
  <c r="AE177" i="53"/>
  <c r="AM177" i="53"/>
  <c r="AK184" i="53"/>
  <c r="AG184" i="53"/>
  <c r="AC184" i="53"/>
  <c r="X184" i="53"/>
  <c r="T184" i="53"/>
  <c r="P184" i="53"/>
  <c r="AI184" i="53"/>
  <c r="AD184" i="53"/>
  <c r="W184" i="53"/>
  <c r="R184" i="53"/>
  <c r="I184" i="53"/>
  <c r="AM184" i="53"/>
  <c r="AH184" i="53"/>
  <c r="AA184" i="53"/>
  <c r="V184" i="53"/>
  <c r="Q184" i="53"/>
  <c r="AL184" i="53"/>
  <c r="AF184" i="53"/>
  <c r="Z184" i="53"/>
  <c r="U184" i="53"/>
  <c r="O184" i="53"/>
  <c r="AJ184" i="53"/>
  <c r="O153" i="53"/>
  <c r="S153" i="53"/>
  <c r="W153" i="53"/>
  <c r="AA153" i="53"/>
  <c r="AF153" i="53"/>
  <c r="AJ153" i="53"/>
  <c r="O155" i="53"/>
  <c r="S155" i="53"/>
  <c r="W155" i="53"/>
  <c r="AA155" i="53"/>
  <c r="AF155" i="53"/>
  <c r="AJ155" i="53"/>
  <c r="O157" i="53"/>
  <c r="U157" i="53"/>
  <c r="Z157" i="53"/>
  <c r="AF157" i="53"/>
  <c r="AL157" i="53"/>
  <c r="O159" i="53"/>
  <c r="U159" i="53"/>
  <c r="Z159" i="53"/>
  <c r="AF159" i="53"/>
  <c r="AL159" i="53"/>
  <c r="O161" i="53"/>
  <c r="U161" i="53"/>
  <c r="Z161" i="53"/>
  <c r="AF161" i="53"/>
  <c r="AL161" i="53"/>
  <c r="O163" i="53"/>
  <c r="U163" i="53"/>
  <c r="Z163" i="53"/>
  <c r="AF163" i="53"/>
  <c r="AL163" i="53"/>
  <c r="O165" i="53"/>
  <c r="U165" i="53"/>
  <c r="Z165" i="53"/>
  <c r="AF165" i="53"/>
  <c r="AL165" i="53"/>
  <c r="O167" i="53"/>
  <c r="U167" i="53"/>
  <c r="Z167" i="53"/>
  <c r="AF167" i="53"/>
  <c r="AL167" i="53"/>
  <c r="Q169" i="53"/>
  <c r="Y169" i="53"/>
  <c r="AH169" i="53"/>
  <c r="Q173" i="53"/>
  <c r="Y173" i="53"/>
  <c r="AH173" i="53"/>
  <c r="Q177" i="53"/>
  <c r="Y177" i="53"/>
  <c r="AH177" i="53"/>
  <c r="S184" i="53"/>
  <c r="AK186" i="53"/>
  <c r="AG186" i="53"/>
  <c r="AC186" i="53"/>
  <c r="X186" i="53"/>
  <c r="T186" i="53"/>
  <c r="P186" i="53"/>
  <c r="AI186" i="53"/>
  <c r="AD186" i="53"/>
  <c r="W186" i="53"/>
  <c r="R186" i="53"/>
  <c r="I186" i="53"/>
  <c r="AM186" i="53"/>
  <c r="AH186" i="53"/>
  <c r="AA186" i="53"/>
  <c r="V186" i="53"/>
  <c r="Q186" i="53"/>
  <c r="AL186" i="53"/>
  <c r="AF186" i="53"/>
  <c r="Z186" i="53"/>
  <c r="U186" i="53"/>
  <c r="O186" i="53"/>
  <c r="AJ186" i="53"/>
  <c r="R110" i="53"/>
  <c r="V110" i="53"/>
  <c r="Z110" i="53"/>
  <c r="AE110" i="53"/>
  <c r="AI110" i="53"/>
  <c r="R112" i="53"/>
  <c r="V112" i="53"/>
  <c r="Z112" i="53"/>
  <c r="AE112" i="53"/>
  <c r="AI112" i="53"/>
  <c r="R114" i="53"/>
  <c r="V114" i="53"/>
  <c r="Z114" i="53"/>
  <c r="AE114" i="53"/>
  <c r="AI114" i="53"/>
  <c r="R116" i="53"/>
  <c r="V116" i="53"/>
  <c r="Z116" i="53"/>
  <c r="AE116" i="53"/>
  <c r="AI116" i="53"/>
  <c r="R118" i="53"/>
  <c r="V118" i="53"/>
  <c r="Z118" i="53"/>
  <c r="AE118" i="53"/>
  <c r="AI118" i="53"/>
  <c r="R120" i="53"/>
  <c r="V120" i="53"/>
  <c r="Z120" i="53"/>
  <c r="AE120" i="53"/>
  <c r="AI120" i="53"/>
  <c r="R122" i="53"/>
  <c r="V122" i="53"/>
  <c r="Z122" i="53"/>
  <c r="AE122" i="53"/>
  <c r="AI122" i="53"/>
  <c r="R124" i="53"/>
  <c r="V124" i="53"/>
  <c r="Z124" i="53"/>
  <c r="AE124" i="53"/>
  <c r="AI124" i="53"/>
  <c r="R126" i="53"/>
  <c r="V126" i="53"/>
  <c r="Z126" i="53"/>
  <c r="AE126" i="53"/>
  <c r="AI126" i="53"/>
  <c r="R128" i="53"/>
  <c r="V128" i="53"/>
  <c r="Z128" i="53"/>
  <c r="AE128" i="53"/>
  <c r="AI128" i="53"/>
  <c r="R130" i="53"/>
  <c r="V130" i="53"/>
  <c r="Z130" i="53"/>
  <c r="AE130" i="53"/>
  <c r="AI130" i="53"/>
  <c r="R132" i="53"/>
  <c r="V132" i="53"/>
  <c r="Z132" i="53"/>
  <c r="AE132" i="53"/>
  <c r="AI132" i="53"/>
  <c r="R134" i="53"/>
  <c r="V134" i="53"/>
  <c r="Z134" i="53"/>
  <c r="AE134" i="53"/>
  <c r="AI134" i="53"/>
  <c r="R136" i="53"/>
  <c r="V136" i="53"/>
  <c r="Z136" i="53"/>
  <c r="AE136" i="53"/>
  <c r="AI136" i="53"/>
  <c r="R138" i="53"/>
  <c r="V138" i="53"/>
  <c r="Z138" i="53"/>
  <c r="AE138" i="53"/>
  <c r="AI138" i="53"/>
  <c r="R140" i="53"/>
  <c r="V140" i="53"/>
  <c r="Z140" i="53"/>
  <c r="AE140" i="53"/>
  <c r="AI140" i="53"/>
  <c r="R142" i="53"/>
  <c r="V142" i="53"/>
  <c r="Z142" i="53"/>
  <c r="AE142" i="53"/>
  <c r="AI142" i="53"/>
  <c r="R144" i="53"/>
  <c r="V144" i="53"/>
  <c r="Z144" i="53"/>
  <c r="AE144" i="53"/>
  <c r="AI144" i="53"/>
  <c r="R146" i="53"/>
  <c r="V146" i="53"/>
  <c r="Z146" i="53"/>
  <c r="AE146" i="53"/>
  <c r="AI146" i="53"/>
  <c r="R148" i="53"/>
  <c r="V148" i="53"/>
  <c r="Z148" i="53"/>
  <c r="AE148" i="53"/>
  <c r="AI148" i="53"/>
  <c r="R150" i="53"/>
  <c r="V150" i="53"/>
  <c r="Z150" i="53"/>
  <c r="AE150" i="53"/>
  <c r="AI150" i="53"/>
  <c r="R152" i="53"/>
  <c r="V152" i="53"/>
  <c r="Z152" i="53"/>
  <c r="AE152" i="53"/>
  <c r="AI152" i="53"/>
  <c r="P153" i="53"/>
  <c r="T153" i="53"/>
  <c r="X153" i="53"/>
  <c r="AC153" i="53"/>
  <c r="AG153" i="53"/>
  <c r="R154" i="53"/>
  <c r="V154" i="53"/>
  <c r="Z154" i="53"/>
  <c r="AE154" i="53"/>
  <c r="AI154" i="53"/>
  <c r="P155" i="53"/>
  <c r="T155" i="53"/>
  <c r="X155" i="53"/>
  <c r="AC155" i="53"/>
  <c r="AG155" i="53"/>
  <c r="AM156" i="53"/>
  <c r="AI156" i="53"/>
  <c r="AE156" i="53"/>
  <c r="Z156" i="53"/>
  <c r="R156" i="53"/>
  <c r="V156" i="53"/>
  <c r="AA156" i="53"/>
  <c r="AG156" i="53"/>
  <c r="AL156" i="53"/>
  <c r="Q157" i="53"/>
  <c r="V157" i="53"/>
  <c r="AA157" i="53"/>
  <c r="AH157" i="53"/>
  <c r="AM157" i="53"/>
  <c r="Q159" i="53"/>
  <c r="V159" i="53"/>
  <c r="AA159" i="53"/>
  <c r="AH159" i="53"/>
  <c r="AM159" i="53"/>
  <c r="Q161" i="53"/>
  <c r="V161" i="53"/>
  <c r="AA161" i="53"/>
  <c r="AH161" i="53"/>
  <c r="AM161" i="53"/>
  <c r="Q163" i="53"/>
  <c r="V163" i="53"/>
  <c r="AA163" i="53"/>
  <c r="AH163" i="53"/>
  <c r="AM163" i="53"/>
  <c r="Q165" i="53"/>
  <c r="V165" i="53"/>
  <c r="AA165" i="53"/>
  <c r="AH165" i="53"/>
  <c r="AM165" i="53"/>
  <c r="Q167" i="53"/>
  <c r="V167" i="53"/>
  <c r="AA167" i="53"/>
  <c r="AH167" i="53"/>
  <c r="AM167" i="53"/>
  <c r="R169" i="53"/>
  <c r="Z169" i="53"/>
  <c r="AI169" i="53"/>
  <c r="AK171" i="53"/>
  <c r="AG171" i="53"/>
  <c r="AC171" i="53"/>
  <c r="X171" i="53"/>
  <c r="T171" i="53"/>
  <c r="P171" i="53"/>
  <c r="AJ171" i="53"/>
  <c r="AF171" i="53"/>
  <c r="AA171" i="53"/>
  <c r="W171" i="53"/>
  <c r="S171" i="53"/>
  <c r="O171" i="53"/>
  <c r="V171" i="53"/>
  <c r="AE171" i="53"/>
  <c r="AM171" i="53"/>
  <c r="R173" i="53"/>
  <c r="Z173" i="53"/>
  <c r="AI173" i="53"/>
  <c r="AK175" i="53"/>
  <c r="AG175" i="53"/>
  <c r="AC175" i="53"/>
  <c r="X175" i="53"/>
  <c r="T175" i="53"/>
  <c r="P175" i="53"/>
  <c r="AJ175" i="53"/>
  <c r="AF175" i="53"/>
  <c r="AA175" i="53"/>
  <c r="W175" i="53"/>
  <c r="S175" i="53"/>
  <c r="O175" i="53"/>
  <c r="V175" i="53"/>
  <c r="AE175" i="53"/>
  <c r="AM175" i="53"/>
  <c r="R177" i="53"/>
  <c r="Z177" i="53"/>
  <c r="AI177" i="53"/>
  <c r="AK179" i="53"/>
  <c r="AG179" i="53"/>
  <c r="AC179" i="53"/>
  <c r="X179" i="53"/>
  <c r="T179" i="53"/>
  <c r="P179" i="53"/>
  <c r="AJ179" i="53"/>
  <c r="AF179" i="53"/>
  <c r="AA179" i="53"/>
  <c r="W179" i="53"/>
  <c r="S179" i="53"/>
  <c r="O179" i="53"/>
  <c r="V179" i="53"/>
  <c r="AE179" i="53"/>
  <c r="AM179" i="53"/>
  <c r="Y184" i="53"/>
  <c r="S186" i="53"/>
  <c r="AJ189" i="53"/>
  <c r="AF189" i="53"/>
  <c r="AA189" i="53"/>
  <c r="W189" i="53"/>
  <c r="S189" i="53"/>
  <c r="O189" i="53"/>
  <c r="AI189" i="53"/>
  <c r="AD189" i="53"/>
  <c r="X189" i="53"/>
  <c r="R189" i="53"/>
  <c r="I189" i="53"/>
  <c r="AM189" i="53"/>
  <c r="AH189" i="53"/>
  <c r="AC189" i="53"/>
  <c r="V189" i="53"/>
  <c r="Q189" i="53"/>
  <c r="Y189" i="53"/>
  <c r="AK189" i="53"/>
  <c r="AJ195" i="53"/>
  <c r="AF195" i="53"/>
  <c r="AA195" i="53"/>
  <c r="W195" i="53"/>
  <c r="S195" i="53"/>
  <c r="O195" i="53"/>
  <c r="AM195" i="53"/>
  <c r="AI195" i="53"/>
  <c r="AE195" i="53"/>
  <c r="Z195" i="53"/>
  <c r="V195" i="53"/>
  <c r="AG195" i="53"/>
  <c r="X195" i="53"/>
  <c r="Q195" i="53"/>
  <c r="AL195" i="53"/>
  <c r="AD195" i="53"/>
  <c r="U195" i="53"/>
  <c r="P195" i="53"/>
  <c r="AC195" i="53"/>
  <c r="P189" i="53"/>
  <c r="Z189" i="53"/>
  <c r="AL189" i="53"/>
  <c r="R195" i="53"/>
  <c r="AH195" i="53"/>
  <c r="R158" i="53"/>
  <c r="V158" i="53"/>
  <c r="Z158" i="53"/>
  <c r="AE158" i="53"/>
  <c r="AI158" i="53"/>
  <c r="R160" i="53"/>
  <c r="V160" i="53"/>
  <c r="Z160" i="53"/>
  <c r="AE160" i="53"/>
  <c r="AI160" i="53"/>
  <c r="R162" i="53"/>
  <c r="V162" i="53"/>
  <c r="Z162" i="53"/>
  <c r="AE162" i="53"/>
  <c r="AI162" i="53"/>
  <c r="R164" i="53"/>
  <c r="V164" i="53"/>
  <c r="Z164" i="53"/>
  <c r="AE164" i="53"/>
  <c r="AI164" i="53"/>
  <c r="R166" i="53"/>
  <c r="V166" i="53"/>
  <c r="Z166" i="53"/>
  <c r="AE166" i="53"/>
  <c r="AI166" i="53"/>
  <c r="R168" i="53"/>
  <c r="V168" i="53"/>
  <c r="Z168" i="53"/>
  <c r="AE168" i="53"/>
  <c r="AI168" i="53"/>
  <c r="R170" i="53"/>
  <c r="V170" i="53"/>
  <c r="Z170" i="53"/>
  <c r="AE170" i="53"/>
  <c r="AI170" i="53"/>
  <c r="R172" i="53"/>
  <c r="V172" i="53"/>
  <c r="Z172" i="53"/>
  <c r="AE172" i="53"/>
  <c r="AI172" i="53"/>
  <c r="R174" i="53"/>
  <c r="V174" i="53"/>
  <c r="Z174" i="53"/>
  <c r="AE174" i="53"/>
  <c r="AI174" i="53"/>
  <c r="R176" i="53"/>
  <c r="V176" i="53"/>
  <c r="Z176" i="53"/>
  <c r="AE176" i="53"/>
  <c r="AI176" i="53"/>
  <c r="R178" i="53"/>
  <c r="V178" i="53"/>
  <c r="Z178" i="53"/>
  <c r="AE178" i="53"/>
  <c r="AI178" i="53"/>
  <c r="R180" i="53"/>
  <c r="V180" i="53"/>
  <c r="Z180" i="53"/>
  <c r="AE180" i="53"/>
  <c r="AI180" i="53"/>
  <c r="AL188" i="53"/>
  <c r="AH188" i="53"/>
  <c r="AD188" i="53"/>
  <c r="Y188" i="53"/>
  <c r="U188" i="53"/>
  <c r="Q188" i="53"/>
  <c r="I188" i="53"/>
  <c r="AI188" i="53"/>
  <c r="AC188" i="53"/>
  <c r="W188" i="53"/>
  <c r="R188" i="53"/>
  <c r="AM188" i="53"/>
  <c r="AG188" i="53"/>
  <c r="AA188" i="53"/>
  <c r="V188" i="53"/>
  <c r="P188" i="53"/>
  <c r="X188" i="53"/>
  <c r="AJ188" i="53"/>
  <c r="T189" i="53"/>
  <c r="AE189" i="53"/>
  <c r="AL194" i="53"/>
  <c r="AH194" i="53"/>
  <c r="AD194" i="53"/>
  <c r="Y194" i="53"/>
  <c r="U194" i="53"/>
  <c r="Q194" i="53"/>
  <c r="I194" i="53"/>
  <c r="AM194" i="53"/>
  <c r="AG194" i="53"/>
  <c r="AA194" i="53"/>
  <c r="V194" i="53"/>
  <c r="P194" i="53"/>
  <c r="AK194" i="53"/>
  <c r="AF194" i="53"/>
  <c r="Z194" i="53"/>
  <c r="T194" i="53"/>
  <c r="O194" i="53"/>
  <c r="X194" i="53"/>
  <c r="AJ194" i="53"/>
  <c r="T195" i="53"/>
  <c r="AK195" i="53"/>
  <c r="AL192" i="53"/>
  <c r="AH192" i="53"/>
  <c r="AD192" i="53"/>
  <c r="Y192" i="53"/>
  <c r="U192" i="53"/>
  <c r="Q192" i="53"/>
  <c r="I192" i="53"/>
  <c r="S192" i="53"/>
  <c r="X192" i="53"/>
  <c r="AE192" i="53"/>
  <c r="AJ192" i="53"/>
  <c r="AJ193" i="53"/>
  <c r="AF193" i="53"/>
  <c r="AA193" i="53"/>
  <c r="W193" i="53"/>
  <c r="S193" i="53"/>
  <c r="O193" i="53"/>
  <c r="T193" i="53"/>
  <c r="Y193" i="53"/>
  <c r="AE193" i="53"/>
  <c r="AK193" i="53"/>
  <c r="AL198" i="53"/>
  <c r="AH198" i="53"/>
  <c r="AD198" i="53"/>
  <c r="Y198" i="53"/>
  <c r="U198" i="53"/>
  <c r="Q198" i="53"/>
  <c r="I198" i="53"/>
  <c r="AK198" i="53"/>
  <c r="AG198" i="53"/>
  <c r="AC198" i="53"/>
  <c r="X198" i="53"/>
  <c r="T198" i="53"/>
  <c r="P198" i="53"/>
  <c r="V198" i="53"/>
  <c r="AE198" i="53"/>
  <c r="AM198" i="53"/>
  <c r="R181" i="53"/>
  <c r="V181" i="53"/>
  <c r="Z181" i="53"/>
  <c r="AE181" i="53"/>
  <c r="AI181" i="53"/>
  <c r="R183" i="53"/>
  <c r="V183" i="53"/>
  <c r="Z183" i="53"/>
  <c r="AE183" i="53"/>
  <c r="AI183" i="53"/>
  <c r="R185" i="53"/>
  <c r="V185" i="53"/>
  <c r="Z185" i="53"/>
  <c r="AE185" i="53"/>
  <c r="AI185" i="53"/>
  <c r="R187" i="53"/>
  <c r="V187" i="53"/>
  <c r="Z187" i="53"/>
  <c r="AE187" i="53"/>
  <c r="AI187" i="53"/>
  <c r="AL190" i="53"/>
  <c r="AH190" i="53"/>
  <c r="AD190" i="53"/>
  <c r="Y190" i="53"/>
  <c r="U190" i="53"/>
  <c r="Q190" i="53"/>
  <c r="I190" i="53"/>
  <c r="S190" i="53"/>
  <c r="X190" i="53"/>
  <c r="AE190" i="53"/>
  <c r="AJ190" i="53"/>
  <c r="AJ191" i="53"/>
  <c r="AF191" i="53"/>
  <c r="AA191" i="53"/>
  <c r="W191" i="53"/>
  <c r="S191" i="53"/>
  <c r="O191" i="53"/>
  <c r="T191" i="53"/>
  <c r="Y191" i="53"/>
  <c r="AE191" i="53"/>
  <c r="AK191" i="53"/>
  <c r="O192" i="53"/>
  <c r="T192" i="53"/>
  <c r="Z192" i="53"/>
  <c r="AF192" i="53"/>
  <c r="AK192" i="53"/>
  <c r="P193" i="53"/>
  <c r="U193" i="53"/>
  <c r="Z193" i="53"/>
  <c r="AG193" i="53"/>
  <c r="AL193" i="53"/>
  <c r="AL196" i="53"/>
  <c r="AH196" i="53"/>
  <c r="AD196" i="53"/>
  <c r="Y196" i="53"/>
  <c r="U196" i="53"/>
  <c r="Q196" i="53"/>
  <c r="I196" i="53"/>
  <c r="AK196" i="53"/>
  <c r="AG196" i="53"/>
  <c r="AC196" i="53"/>
  <c r="X196" i="53"/>
  <c r="T196" i="53"/>
  <c r="P196" i="53"/>
  <c r="V196" i="53"/>
  <c r="AE196" i="53"/>
  <c r="AM196" i="53"/>
  <c r="O198" i="53"/>
  <c r="W198" i="53"/>
  <c r="AF198" i="53"/>
  <c r="R197" i="53"/>
  <c r="V197" i="53"/>
  <c r="Z197" i="53"/>
  <c r="AE197" i="53"/>
  <c r="AI197" i="53"/>
  <c r="AM197" i="53"/>
  <c r="R199" i="53"/>
  <c r="V199" i="53"/>
  <c r="Z199" i="53"/>
  <c r="AE199" i="53"/>
  <c r="AI199" i="53"/>
  <c r="AM199" i="53"/>
  <c r="P200" i="53"/>
  <c r="T200" i="53"/>
  <c r="X200" i="53"/>
  <c r="AC200" i="53"/>
  <c r="AG200" i="53"/>
  <c r="AK200" i="53"/>
  <c r="O197" i="53"/>
  <c r="S197" i="53"/>
  <c r="W197" i="53"/>
  <c r="AA197" i="53"/>
  <c r="AF197" i="53"/>
  <c r="O199" i="53"/>
  <c r="S199" i="53"/>
  <c r="W199" i="53"/>
  <c r="AA199" i="53"/>
  <c r="AF199" i="53"/>
  <c r="I200" i="53"/>
  <c r="Q200" i="53"/>
  <c r="U200" i="53"/>
  <c r="Y200" i="53"/>
  <c r="AD200" i="53"/>
  <c r="AH200" i="53"/>
  <c r="AL200" i="53"/>
  <c r="R200" i="53"/>
  <c r="V200" i="53"/>
  <c r="Z200" i="53"/>
  <c r="AE200" i="53"/>
  <c r="AI200" i="53"/>
  <c r="AG13" i="2" l="1"/>
  <c r="C11" i="53"/>
  <c r="C17" i="53"/>
  <c r="E12" i="53"/>
  <c r="C19" i="53"/>
  <c r="E13" i="53"/>
  <c r="C16" i="53"/>
  <c r="E15" i="53"/>
  <c r="C12" i="53"/>
  <c r="E16" i="53"/>
  <c r="E10" i="53"/>
  <c r="C15" i="53"/>
  <c r="E19" i="53"/>
  <c r="C10" i="53"/>
  <c r="E11" i="53"/>
  <c r="C13" i="53"/>
  <c r="E17" i="53"/>
  <c r="U3" i="2"/>
  <c r="A3" i="46"/>
  <c r="J10" i="46"/>
  <c r="J11" i="46"/>
  <c r="J12" i="46"/>
  <c r="J13" i="46"/>
  <c r="J14" i="46"/>
  <c r="J15" i="46"/>
  <c r="J16" i="46"/>
  <c r="J17" i="46"/>
  <c r="J18" i="46"/>
  <c r="J19" i="46"/>
  <c r="J20" i="46"/>
  <c r="J21" i="46"/>
  <c r="J22" i="46"/>
  <c r="J23" i="46"/>
  <c r="J24" i="46"/>
  <c r="J25" i="46"/>
  <c r="J26" i="46"/>
  <c r="J27" i="46"/>
  <c r="J28" i="46"/>
  <c r="J29" i="46"/>
  <c r="J30" i="46"/>
  <c r="J31" i="46"/>
  <c r="J32" i="46"/>
  <c r="J33" i="46"/>
  <c r="J34" i="46"/>
  <c r="J35" i="46"/>
  <c r="J36" i="46"/>
  <c r="J37" i="46"/>
  <c r="J38" i="46"/>
  <c r="J39" i="46"/>
  <c r="J40" i="46"/>
  <c r="J41" i="46"/>
  <c r="J42" i="46"/>
  <c r="J43" i="46"/>
  <c r="J44" i="46"/>
  <c r="J45" i="46"/>
  <c r="J46" i="46"/>
  <c r="J47" i="46"/>
  <c r="J48" i="46"/>
  <c r="J49" i="46"/>
  <c r="J50" i="46"/>
  <c r="J51" i="46"/>
  <c r="J52" i="46"/>
  <c r="J53" i="46"/>
  <c r="J54" i="46"/>
  <c r="J55" i="46"/>
  <c r="J56" i="46"/>
  <c r="J57" i="46"/>
  <c r="J58" i="46"/>
  <c r="J59" i="46"/>
  <c r="J60" i="46"/>
  <c r="J61" i="46"/>
  <c r="J62" i="46"/>
  <c r="J63" i="46"/>
  <c r="J64" i="46"/>
  <c r="J65" i="46"/>
  <c r="J66" i="46"/>
  <c r="J67" i="46"/>
  <c r="J68" i="46"/>
  <c r="J69" i="46"/>
  <c r="J70" i="46"/>
  <c r="J71" i="46"/>
  <c r="J72" i="46"/>
  <c r="J73" i="46"/>
  <c r="J74" i="46"/>
  <c r="J75" i="46"/>
  <c r="J76" i="46"/>
  <c r="J77" i="46"/>
  <c r="J78" i="46"/>
  <c r="J79" i="46"/>
  <c r="J80" i="46"/>
  <c r="J81" i="46"/>
  <c r="J82" i="46"/>
  <c r="J83" i="46"/>
  <c r="J84" i="46"/>
  <c r="J85" i="46"/>
  <c r="J86" i="46"/>
  <c r="J87" i="46"/>
  <c r="J88" i="46"/>
  <c r="J89" i="46"/>
  <c r="J90" i="46"/>
  <c r="J91" i="46"/>
  <c r="J92" i="46"/>
  <c r="J93" i="46"/>
  <c r="J94" i="46"/>
  <c r="J95" i="46"/>
  <c r="J96" i="46"/>
  <c r="J97" i="46"/>
  <c r="J98" i="46"/>
  <c r="J99" i="46"/>
  <c r="J100" i="46"/>
  <c r="J101" i="46"/>
  <c r="J102" i="46"/>
  <c r="J103" i="46"/>
  <c r="J104" i="46"/>
  <c r="J105" i="46"/>
  <c r="J106" i="46"/>
  <c r="J107" i="46"/>
  <c r="J108" i="46"/>
  <c r="J109" i="46"/>
  <c r="J110" i="46"/>
  <c r="J111" i="46"/>
  <c r="J112" i="46"/>
  <c r="J113" i="46"/>
  <c r="J114" i="46"/>
  <c r="J115" i="46"/>
  <c r="J116" i="46"/>
  <c r="J117" i="46"/>
  <c r="J118" i="46"/>
  <c r="J119" i="46"/>
  <c r="J120" i="46"/>
  <c r="J121" i="46"/>
  <c r="J122" i="46"/>
  <c r="J123" i="46"/>
  <c r="J124" i="46"/>
  <c r="J125" i="46"/>
  <c r="J126" i="46"/>
  <c r="J127" i="46"/>
  <c r="J128" i="46"/>
  <c r="J129" i="46"/>
  <c r="J130" i="46"/>
  <c r="J131" i="46"/>
  <c r="J132" i="46"/>
  <c r="J133" i="46"/>
  <c r="J134" i="46"/>
  <c r="J135" i="46"/>
  <c r="J136" i="46"/>
  <c r="J137" i="46"/>
  <c r="J138" i="46"/>
  <c r="J139" i="46"/>
  <c r="J140" i="46"/>
  <c r="J141" i="46"/>
  <c r="J142" i="46"/>
  <c r="J143" i="46"/>
  <c r="J144" i="46"/>
  <c r="J145" i="46"/>
  <c r="J146" i="46"/>
  <c r="J147" i="46"/>
  <c r="J148" i="46"/>
  <c r="J149" i="46"/>
  <c r="J150" i="46"/>
  <c r="J151" i="46"/>
  <c r="J152" i="46"/>
  <c r="J153" i="46"/>
  <c r="J154" i="46"/>
  <c r="J155" i="46"/>
  <c r="J156" i="46"/>
  <c r="J157" i="46"/>
  <c r="J158" i="46"/>
  <c r="J159" i="46"/>
  <c r="J160" i="46"/>
  <c r="J161" i="46"/>
  <c r="J162" i="46"/>
  <c r="J163" i="46"/>
  <c r="J164" i="46"/>
  <c r="J165" i="46"/>
  <c r="J166" i="46"/>
  <c r="J167" i="46"/>
  <c r="J168" i="46"/>
  <c r="J169" i="46"/>
  <c r="J170" i="46"/>
  <c r="J171" i="46"/>
  <c r="J172" i="46"/>
  <c r="J173" i="46"/>
  <c r="J174" i="46"/>
  <c r="J175" i="46"/>
  <c r="J176" i="46"/>
  <c r="J177" i="46"/>
  <c r="J178" i="46"/>
  <c r="J179" i="46"/>
  <c r="J180" i="46"/>
  <c r="J181" i="46"/>
  <c r="J182" i="46"/>
  <c r="J183" i="46"/>
  <c r="J184" i="46"/>
  <c r="J185" i="46"/>
  <c r="J186" i="46"/>
  <c r="J187" i="46"/>
  <c r="J188" i="46"/>
  <c r="J189" i="46"/>
  <c r="J190" i="46"/>
  <c r="J191" i="46"/>
  <c r="J192" i="46"/>
  <c r="J193" i="46"/>
  <c r="J194" i="46"/>
  <c r="J195" i="46"/>
  <c r="J196" i="46"/>
  <c r="J197" i="46"/>
  <c r="J198" i="46"/>
  <c r="J199" i="46"/>
  <c r="J200" i="46"/>
  <c r="B2" i="34"/>
  <c r="D15" i="53" l="1"/>
  <c r="F11" i="53"/>
  <c r="D11" i="53"/>
  <c r="F15" i="53"/>
  <c r="Q191" i="46"/>
  <c r="X191" i="46"/>
  <c r="AC191" i="46"/>
  <c r="AG191" i="46"/>
  <c r="AK191" i="46"/>
  <c r="Y191" i="46"/>
  <c r="Z191" i="46"/>
  <c r="AF191" i="46"/>
  <c r="AL191" i="46"/>
  <c r="AA191" i="46"/>
  <c r="AH191" i="46"/>
  <c r="AM191" i="46"/>
  <c r="W191" i="46"/>
  <c r="AD191" i="46"/>
  <c r="AI191" i="46"/>
  <c r="AE191" i="46"/>
  <c r="AJ191" i="46"/>
  <c r="Q179" i="46"/>
  <c r="Y179" i="46"/>
  <c r="AL179" i="46"/>
  <c r="X179" i="46"/>
  <c r="AC179" i="46"/>
  <c r="AG179" i="46"/>
  <c r="AK179" i="46"/>
  <c r="AD179" i="46"/>
  <c r="AH179" i="46"/>
  <c r="Z179" i="46"/>
  <c r="AI179" i="46"/>
  <c r="AA179" i="46"/>
  <c r="AJ179" i="46"/>
  <c r="AE179" i="46"/>
  <c r="AM179" i="46"/>
  <c r="W179" i="46"/>
  <c r="AF179" i="46"/>
  <c r="Y163" i="46"/>
  <c r="AL163" i="46"/>
  <c r="Z163" i="46"/>
  <c r="AE163" i="46"/>
  <c r="AI163" i="46"/>
  <c r="AM163" i="46"/>
  <c r="W163" i="46"/>
  <c r="AA163" i="46"/>
  <c r="AF163" i="46"/>
  <c r="AJ163" i="46"/>
  <c r="X163" i="46"/>
  <c r="AC163" i="46"/>
  <c r="AG163" i="46"/>
  <c r="AK163" i="46"/>
  <c r="AD163" i="46"/>
  <c r="AH163" i="46"/>
  <c r="Y151" i="46"/>
  <c r="AD151" i="46"/>
  <c r="AH151" i="46"/>
  <c r="AL151" i="46"/>
  <c r="Z151" i="46"/>
  <c r="AE151" i="46"/>
  <c r="AI151" i="46"/>
  <c r="AM151" i="46"/>
  <c r="W151" i="46"/>
  <c r="AA151" i="46"/>
  <c r="AF151" i="46"/>
  <c r="AJ151" i="46"/>
  <c r="X151" i="46"/>
  <c r="AC151" i="46"/>
  <c r="AG151" i="46"/>
  <c r="AK151" i="46"/>
  <c r="Y135" i="46"/>
  <c r="AD135" i="46"/>
  <c r="AH135" i="46"/>
  <c r="AL135" i="46"/>
  <c r="Z135" i="46"/>
  <c r="AE135" i="46"/>
  <c r="AI135" i="46"/>
  <c r="AM135" i="46"/>
  <c r="W135" i="46"/>
  <c r="AA135" i="46"/>
  <c r="AF135" i="46"/>
  <c r="AJ135" i="46"/>
  <c r="X135" i="46"/>
  <c r="AC135" i="46"/>
  <c r="AG135" i="46"/>
  <c r="AK135" i="46"/>
  <c r="Z111" i="46"/>
  <c r="AE111" i="46"/>
  <c r="AI111" i="46"/>
  <c r="AM111" i="46"/>
  <c r="Y111" i="46"/>
  <c r="AF111" i="46"/>
  <c r="AK111" i="46"/>
  <c r="AA111" i="46"/>
  <c r="AG111" i="46"/>
  <c r="AL111" i="46"/>
  <c r="W111" i="46"/>
  <c r="AC111" i="46"/>
  <c r="AH111" i="46"/>
  <c r="X111" i="46"/>
  <c r="AD111" i="46"/>
  <c r="AJ111" i="46"/>
  <c r="X190" i="46"/>
  <c r="AC190" i="46"/>
  <c r="AG190" i="46"/>
  <c r="AK190" i="46"/>
  <c r="Y190" i="46"/>
  <c r="AL190" i="46"/>
  <c r="AF190" i="46"/>
  <c r="AA190" i="46"/>
  <c r="AH190" i="46"/>
  <c r="AM190" i="46"/>
  <c r="W190" i="46"/>
  <c r="AD190" i="46"/>
  <c r="AI190" i="46"/>
  <c r="AE190" i="46"/>
  <c r="AJ190" i="46"/>
  <c r="Z190" i="46"/>
  <c r="AD178" i="46"/>
  <c r="X178" i="46"/>
  <c r="AC178" i="46"/>
  <c r="AG178" i="46"/>
  <c r="AK178" i="46"/>
  <c r="Y178" i="46"/>
  <c r="AH178" i="46"/>
  <c r="AL178" i="46"/>
  <c r="W178" i="46"/>
  <c r="Z178" i="46"/>
  <c r="AI178" i="46"/>
  <c r="AA178" i="46"/>
  <c r="AJ178" i="46"/>
  <c r="AE178" i="46"/>
  <c r="AM178" i="46"/>
  <c r="AF178" i="46"/>
  <c r="X189" i="46"/>
  <c r="AC189" i="46"/>
  <c r="AG189" i="46"/>
  <c r="AK189" i="46"/>
  <c r="AE189" i="46"/>
  <c r="Z189" i="46"/>
  <c r="AF189" i="46"/>
  <c r="AL189" i="46"/>
  <c r="AA189" i="46"/>
  <c r="AH189" i="46"/>
  <c r="AM189" i="46"/>
  <c r="W189" i="46"/>
  <c r="AD189" i="46"/>
  <c r="AI189" i="46"/>
  <c r="Y189" i="46"/>
  <c r="AJ189" i="46"/>
  <c r="I177" i="46"/>
  <c r="Y177" i="46"/>
  <c r="AL177" i="46"/>
  <c r="X177" i="46"/>
  <c r="AC177" i="46"/>
  <c r="AG177" i="46"/>
  <c r="AK177" i="46"/>
  <c r="AD177" i="46"/>
  <c r="AH177" i="46"/>
  <c r="W177" i="46"/>
  <c r="Z177" i="46"/>
  <c r="AI177" i="46"/>
  <c r="AA177" i="46"/>
  <c r="AJ177" i="46"/>
  <c r="AE177" i="46"/>
  <c r="AM177" i="46"/>
  <c r="AF177" i="46"/>
  <c r="Y165" i="46"/>
  <c r="AH165" i="46"/>
  <c r="Z165" i="46"/>
  <c r="AE165" i="46"/>
  <c r="AI165" i="46"/>
  <c r="AM165" i="46"/>
  <c r="W165" i="46"/>
  <c r="AA165" i="46"/>
  <c r="AF165" i="46"/>
  <c r="AJ165" i="46"/>
  <c r="X165" i="46"/>
  <c r="AC165" i="46"/>
  <c r="AG165" i="46"/>
  <c r="AK165" i="46"/>
  <c r="AD165" i="46"/>
  <c r="AL165" i="46"/>
  <c r="Y153" i="46"/>
  <c r="AD153" i="46"/>
  <c r="AH153" i="46"/>
  <c r="AL153" i="46"/>
  <c r="Z153" i="46"/>
  <c r="AE153" i="46"/>
  <c r="AI153" i="46"/>
  <c r="AM153" i="46"/>
  <c r="W153" i="46"/>
  <c r="AA153" i="46"/>
  <c r="AF153" i="46"/>
  <c r="AJ153" i="46"/>
  <c r="X153" i="46"/>
  <c r="AC153" i="46"/>
  <c r="AG153" i="46"/>
  <c r="AK153" i="46"/>
  <c r="Y145" i="46"/>
  <c r="AD145" i="46"/>
  <c r="AH145" i="46"/>
  <c r="AL145" i="46"/>
  <c r="Z145" i="46"/>
  <c r="AE145" i="46"/>
  <c r="AI145" i="46"/>
  <c r="AM145" i="46"/>
  <c r="W145" i="46"/>
  <c r="AA145" i="46"/>
  <c r="AF145" i="46"/>
  <c r="AJ145" i="46"/>
  <c r="X145" i="46"/>
  <c r="AC145" i="46"/>
  <c r="AG145" i="46"/>
  <c r="AK145" i="46"/>
  <c r="Q137" i="46"/>
  <c r="Y137" i="46"/>
  <c r="AD137" i="46"/>
  <c r="AH137" i="46"/>
  <c r="AL137" i="46"/>
  <c r="Z137" i="46"/>
  <c r="AE137" i="46"/>
  <c r="AI137" i="46"/>
  <c r="AM137" i="46"/>
  <c r="W137" i="46"/>
  <c r="AA137" i="46"/>
  <c r="AF137" i="46"/>
  <c r="AJ137" i="46"/>
  <c r="X137" i="46"/>
  <c r="AC137" i="46"/>
  <c r="AG137" i="46"/>
  <c r="AK137" i="46"/>
  <c r="Z129" i="46"/>
  <c r="AE129" i="46"/>
  <c r="AI129" i="46"/>
  <c r="AM129" i="46"/>
  <c r="Y129" i="46"/>
  <c r="AF129" i="46"/>
  <c r="AK129" i="46"/>
  <c r="AA129" i="46"/>
  <c r="AG129" i="46"/>
  <c r="AL129" i="46"/>
  <c r="W129" i="46"/>
  <c r="AC129" i="46"/>
  <c r="AH129" i="46"/>
  <c r="X129" i="46"/>
  <c r="AD129" i="46"/>
  <c r="AJ129" i="46"/>
  <c r="Z125" i="46"/>
  <c r="AE125" i="46"/>
  <c r="AI125" i="46"/>
  <c r="AM125" i="46"/>
  <c r="Y125" i="46"/>
  <c r="AF125" i="46"/>
  <c r="AK125" i="46"/>
  <c r="AA125" i="46"/>
  <c r="AG125" i="46"/>
  <c r="AL125" i="46"/>
  <c r="W125" i="46"/>
  <c r="AC125" i="46"/>
  <c r="AH125" i="46"/>
  <c r="X125" i="46"/>
  <c r="AD125" i="46"/>
  <c r="AJ125" i="46"/>
  <c r="Z121" i="46"/>
  <c r="AE121" i="46"/>
  <c r="AI121" i="46"/>
  <c r="AM121" i="46"/>
  <c r="Y121" i="46"/>
  <c r="AF121" i="46"/>
  <c r="AK121" i="46"/>
  <c r="AA121" i="46"/>
  <c r="AG121" i="46"/>
  <c r="AL121" i="46"/>
  <c r="W121" i="46"/>
  <c r="AC121" i="46"/>
  <c r="AH121" i="46"/>
  <c r="X121" i="46"/>
  <c r="AD121" i="46"/>
  <c r="AJ121" i="46"/>
  <c r="Z117" i="46"/>
  <c r="AE117" i="46"/>
  <c r="AI117" i="46"/>
  <c r="AM117" i="46"/>
  <c r="Y117" i="46"/>
  <c r="AF117" i="46"/>
  <c r="AK117" i="46"/>
  <c r="AA117" i="46"/>
  <c r="AG117" i="46"/>
  <c r="AL117" i="46"/>
  <c r="W117" i="46"/>
  <c r="AC117" i="46"/>
  <c r="AH117" i="46"/>
  <c r="X117" i="46"/>
  <c r="AD117" i="46"/>
  <c r="AJ117" i="46"/>
  <c r="Z113" i="46"/>
  <c r="AE113" i="46"/>
  <c r="AI113" i="46"/>
  <c r="AM113" i="46"/>
  <c r="Y113" i="46"/>
  <c r="AF113" i="46"/>
  <c r="AK113" i="46"/>
  <c r="AA113" i="46"/>
  <c r="AG113" i="46"/>
  <c r="AL113" i="46"/>
  <c r="W113" i="46"/>
  <c r="AC113" i="46"/>
  <c r="AH113" i="46"/>
  <c r="X113" i="46"/>
  <c r="AD113" i="46"/>
  <c r="AJ113" i="46"/>
  <c r="Z109" i="46"/>
  <c r="AE109" i="46"/>
  <c r="AI109" i="46"/>
  <c r="AM109" i="46"/>
  <c r="Y109" i="46"/>
  <c r="AF109" i="46"/>
  <c r="AK109" i="46"/>
  <c r="AA109" i="46"/>
  <c r="AG109" i="46"/>
  <c r="AL109" i="46"/>
  <c r="W109" i="46"/>
  <c r="AC109" i="46"/>
  <c r="AH109" i="46"/>
  <c r="X109" i="46"/>
  <c r="AD109" i="46"/>
  <c r="AJ109" i="46"/>
  <c r="Q105" i="46"/>
  <c r="Z105" i="46"/>
  <c r="AE105" i="46"/>
  <c r="AI105" i="46"/>
  <c r="AM105" i="46"/>
  <c r="Y105" i="46"/>
  <c r="AF105" i="46"/>
  <c r="AK105" i="46"/>
  <c r="AA105" i="46"/>
  <c r="AG105" i="46"/>
  <c r="AL105" i="46"/>
  <c r="W105" i="46"/>
  <c r="AC105" i="46"/>
  <c r="AH105" i="46"/>
  <c r="X105" i="46"/>
  <c r="AD105" i="46"/>
  <c r="AJ105" i="46"/>
  <c r="Z101" i="46"/>
  <c r="AE101" i="46"/>
  <c r="AI101" i="46"/>
  <c r="AM101" i="46"/>
  <c r="Y101" i="46"/>
  <c r="AF101" i="46"/>
  <c r="AK101" i="46"/>
  <c r="AA101" i="46"/>
  <c r="AG101" i="46"/>
  <c r="AL101" i="46"/>
  <c r="W101" i="46"/>
  <c r="AC101" i="46"/>
  <c r="AH101" i="46"/>
  <c r="X101" i="46"/>
  <c r="AD101" i="46"/>
  <c r="AJ101" i="46"/>
  <c r="Z97" i="46"/>
  <c r="AE97" i="46"/>
  <c r="AI97" i="46"/>
  <c r="AM97" i="46"/>
  <c r="Y97" i="46"/>
  <c r="AF97" i="46"/>
  <c r="AK97" i="46"/>
  <c r="AA97" i="46"/>
  <c r="AG97" i="46"/>
  <c r="AL97" i="46"/>
  <c r="W97" i="46"/>
  <c r="AC97" i="46"/>
  <c r="AH97" i="46"/>
  <c r="X97" i="46"/>
  <c r="AD97" i="46"/>
  <c r="AJ97" i="46"/>
  <c r="Z93" i="46"/>
  <c r="AE93" i="46"/>
  <c r="AI93" i="46"/>
  <c r="AM93" i="46"/>
  <c r="Y93" i="46"/>
  <c r="AF93" i="46"/>
  <c r="AK93" i="46"/>
  <c r="AA93" i="46"/>
  <c r="AG93" i="46"/>
  <c r="AL93" i="46"/>
  <c r="W93" i="46"/>
  <c r="AC93" i="46"/>
  <c r="AH93" i="46"/>
  <c r="X93" i="46"/>
  <c r="AD93" i="46"/>
  <c r="AJ93" i="46"/>
  <c r="P89" i="46"/>
  <c r="Z89" i="46"/>
  <c r="AE89" i="46"/>
  <c r="AI89" i="46"/>
  <c r="AM89" i="46"/>
  <c r="Y89" i="46"/>
  <c r="AF89" i="46"/>
  <c r="AK89" i="46"/>
  <c r="AA89" i="46"/>
  <c r="AG89" i="46"/>
  <c r="AL89" i="46"/>
  <c r="W89" i="46"/>
  <c r="AC89" i="46"/>
  <c r="AH89" i="46"/>
  <c r="X89" i="46"/>
  <c r="AD89" i="46"/>
  <c r="AJ89" i="46"/>
  <c r="Z85" i="46"/>
  <c r="AE85" i="46"/>
  <c r="AI85" i="46"/>
  <c r="AM85" i="46"/>
  <c r="Y85" i="46"/>
  <c r="AF85" i="46"/>
  <c r="AK85" i="46"/>
  <c r="AC85" i="46"/>
  <c r="AJ85" i="46"/>
  <c r="W85" i="46"/>
  <c r="AD85" i="46"/>
  <c r="AL85" i="46"/>
  <c r="X85" i="46"/>
  <c r="AG85" i="46"/>
  <c r="AA85" i="46"/>
  <c r="AH85" i="46"/>
  <c r="Z81" i="46"/>
  <c r="AE81" i="46"/>
  <c r="AI81" i="46"/>
  <c r="AM81" i="46"/>
  <c r="Y81" i="46"/>
  <c r="AF81" i="46"/>
  <c r="AK81" i="46"/>
  <c r="AC81" i="46"/>
  <c r="AJ81" i="46"/>
  <c r="W81" i="46"/>
  <c r="AD81" i="46"/>
  <c r="AL81" i="46"/>
  <c r="X81" i="46"/>
  <c r="AG81" i="46"/>
  <c r="AA81" i="46"/>
  <c r="AH81" i="46"/>
  <c r="Z77" i="46"/>
  <c r="AE77" i="46"/>
  <c r="AI77" i="46"/>
  <c r="AM77" i="46"/>
  <c r="X77" i="46"/>
  <c r="AD77" i="46"/>
  <c r="AJ77" i="46"/>
  <c r="Y77" i="46"/>
  <c r="AF77" i="46"/>
  <c r="AK77" i="46"/>
  <c r="AA77" i="46"/>
  <c r="AL77" i="46"/>
  <c r="AC77" i="46"/>
  <c r="AG77" i="46"/>
  <c r="W77" i="46"/>
  <c r="AH77" i="46"/>
  <c r="Z73" i="46"/>
  <c r="AE73" i="46"/>
  <c r="AI73" i="46"/>
  <c r="AM73" i="46"/>
  <c r="X73" i="46"/>
  <c r="AD73" i="46"/>
  <c r="AJ73" i="46"/>
  <c r="Y73" i="46"/>
  <c r="AF73" i="46"/>
  <c r="AK73" i="46"/>
  <c r="AA73" i="46"/>
  <c r="AL73" i="46"/>
  <c r="AC73" i="46"/>
  <c r="AG73" i="46"/>
  <c r="W73" i="46"/>
  <c r="AH73" i="46"/>
  <c r="Z69" i="46"/>
  <c r="AE69" i="46"/>
  <c r="AI69" i="46"/>
  <c r="AM69" i="46"/>
  <c r="X69" i="46"/>
  <c r="AD69" i="46"/>
  <c r="AJ69" i="46"/>
  <c r="Y69" i="46"/>
  <c r="AF69" i="46"/>
  <c r="AK69" i="46"/>
  <c r="AA69" i="46"/>
  <c r="AL69" i="46"/>
  <c r="AC69" i="46"/>
  <c r="AG69" i="46"/>
  <c r="W69" i="46"/>
  <c r="AH69" i="46"/>
  <c r="Q65" i="46"/>
  <c r="Z65" i="46"/>
  <c r="AE65" i="46"/>
  <c r="AI65" i="46"/>
  <c r="AM65" i="46"/>
  <c r="AA65" i="46"/>
  <c r="AG65" i="46"/>
  <c r="AL65" i="46"/>
  <c r="X65" i="46"/>
  <c r="AD65" i="46"/>
  <c r="AJ65" i="46"/>
  <c r="Y65" i="46"/>
  <c r="AF65" i="46"/>
  <c r="AK65" i="46"/>
  <c r="AH65" i="46"/>
  <c r="W65" i="46"/>
  <c r="AC65" i="46"/>
  <c r="Z61" i="46"/>
  <c r="AE61" i="46"/>
  <c r="AI61" i="46"/>
  <c r="AM61" i="46"/>
  <c r="AA61" i="46"/>
  <c r="AG61" i="46"/>
  <c r="AL61" i="46"/>
  <c r="X61" i="46"/>
  <c r="AD61" i="46"/>
  <c r="AJ61" i="46"/>
  <c r="Y61" i="46"/>
  <c r="AF61" i="46"/>
  <c r="AK61" i="46"/>
  <c r="AH61" i="46"/>
  <c r="W61" i="46"/>
  <c r="AC61" i="46"/>
  <c r="P57" i="46"/>
  <c r="Z57" i="46"/>
  <c r="AE57" i="46"/>
  <c r="AI57" i="46"/>
  <c r="AM57" i="46"/>
  <c r="AA57" i="46"/>
  <c r="AG57" i="46"/>
  <c r="AL57" i="46"/>
  <c r="X57" i="46"/>
  <c r="AD57" i="46"/>
  <c r="AJ57" i="46"/>
  <c r="Y57" i="46"/>
  <c r="AF57" i="46"/>
  <c r="AK57" i="46"/>
  <c r="AH57" i="46"/>
  <c r="W57" i="46"/>
  <c r="AC57" i="46"/>
  <c r="P53" i="46"/>
  <c r="Z53" i="46"/>
  <c r="AE53" i="46"/>
  <c r="AI53" i="46"/>
  <c r="AM53" i="46"/>
  <c r="AA53" i="46"/>
  <c r="AG53" i="46"/>
  <c r="AL53" i="46"/>
  <c r="X53" i="46"/>
  <c r="AD53" i="46"/>
  <c r="AJ53" i="46"/>
  <c r="Y53" i="46"/>
  <c r="AF53" i="46"/>
  <c r="AK53" i="46"/>
  <c r="AH53" i="46"/>
  <c r="W53" i="46"/>
  <c r="AC53" i="46"/>
  <c r="W49" i="46"/>
  <c r="AA49" i="46"/>
  <c r="AF49" i="46"/>
  <c r="AJ49" i="46"/>
  <c r="Z49" i="46"/>
  <c r="AE49" i="46"/>
  <c r="AI49" i="46"/>
  <c r="AM49" i="46"/>
  <c r="Y49" i="46"/>
  <c r="AH49" i="46"/>
  <c r="AD49" i="46"/>
  <c r="AL49" i="46"/>
  <c r="X49" i="46"/>
  <c r="AG49" i="46"/>
  <c r="AC49" i="46"/>
  <c r="AK49" i="46"/>
  <c r="P45" i="46"/>
  <c r="W45" i="46"/>
  <c r="AA45" i="46"/>
  <c r="AF45" i="46"/>
  <c r="AJ45" i="46"/>
  <c r="Z45" i="46"/>
  <c r="AE45" i="46"/>
  <c r="AI45" i="46"/>
  <c r="AM45" i="46"/>
  <c r="Y45" i="46"/>
  <c r="AH45" i="46"/>
  <c r="AD45" i="46"/>
  <c r="AL45" i="46"/>
  <c r="X45" i="46"/>
  <c r="AG45" i="46"/>
  <c r="AC45" i="46"/>
  <c r="AK45" i="46"/>
  <c r="W41" i="46"/>
  <c r="AA41" i="46"/>
  <c r="AF41" i="46"/>
  <c r="AJ41" i="46"/>
  <c r="Z41" i="46"/>
  <c r="AE41" i="46"/>
  <c r="AI41" i="46"/>
  <c r="AM41" i="46"/>
  <c r="Y41" i="46"/>
  <c r="AH41" i="46"/>
  <c r="AD41" i="46"/>
  <c r="AL41" i="46"/>
  <c r="X41" i="46"/>
  <c r="AG41" i="46"/>
  <c r="AC41" i="46"/>
  <c r="AK41" i="46"/>
  <c r="I37" i="46"/>
  <c r="W37" i="46"/>
  <c r="AA37" i="46"/>
  <c r="AF37" i="46"/>
  <c r="AJ37" i="46"/>
  <c r="Z37" i="46"/>
  <c r="AE37" i="46"/>
  <c r="AI37" i="46"/>
  <c r="AM37" i="46"/>
  <c r="Y37" i="46"/>
  <c r="AH37" i="46"/>
  <c r="AD37" i="46"/>
  <c r="AL37" i="46"/>
  <c r="X37" i="46"/>
  <c r="AG37" i="46"/>
  <c r="AC37" i="46"/>
  <c r="AK37" i="46"/>
  <c r="U33" i="46"/>
  <c r="W33" i="46"/>
  <c r="AA33" i="46"/>
  <c r="AF33" i="46"/>
  <c r="AJ33" i="46"/>
  <c r="Z33" i="46"/>
  <c r="AE33" i="46"/>
  <c r="AI33" i="46"/>
  <c r="AM33" i="46"/>
  <c r="Y33" i="46"/>
  <c r="AH33" i="46"/>
  <c r="AD33" i="46"/>
  <c r="AL33" i="46"/>
  <c r="X33" i="46"/>
  <c r="AG33" i="46"/>
  <c r="AC33" i="46"/>
  <c r="AK33" i="46"/>
  <c r="W29" i="46"/>
  <c r="AA29" i="46"/>
  <c r="AF29" i="46"/>
  <c r="AJ29" i="46"/>
  <c r="Z29" i="46"/>
  <c r="AE29" i="46"/>
  <c r="AI29" i="46"/>
  <c r="AM29" i="46"/>
  <c r="Y29" i="46"/>
  <c r="AH29" i="46"/>
  <c r="AD29" i="46"/>
  <c r="AL29" i="46"/>
  <c r="X29" i="46"/>
  <c r="AG29" i="46"/>
  <c r="AC29" i="46"/>
  <c r="AK29" i="46"/>
  <c r="W25" i="46"/>
  <c r="AA25" i="46"/>
  <c r="AF25" i="46"/>
  <c r="AJ25" i="46"/>
  <c r="Z25" i="46"/>
  <c r="AE25" i="46"/>
  <c r="AI25" i="46"/>
  <c r="AM25" i="46"/>
  <c r="Y25" i="46"/>
  <c r="AH25" i="46"/>
  <c r="AD25" i="46"/>
  <c r="AL25" i="46"/>
  <c r="X25" i="46"/>
  <c r="AG25" i="46"/>
  <c r="AC25" i="46"/>
  <c r="AK25" i="46"/>
  <c r="W21" i="46"/>
  <c r="AA21" i="46"/>
  <c r="AF21" i="46"/>
  <c r="AJ21" i="46"/>
  <c r="Z21" i="46"/>
  <c r="AE21" i="46"/>
  <c r="AI21" i="46"/>
  <c r="AM21" i="46"/>
  <c r="Y21" i="46"/>
  <c r="AH21" i="46"/>
  <c r="AD21" i="46"/>
  <c r="AL21" i="46"/>
  <c r="X21" i="46"/>
  <c r="AG21" i="46"/>
  <c r="AC21" i="46"/>
  <c r="AK21" i="46"/>
  <c r="W17" i="46"/>
  <c r="AA17" i="46"/>
  <c r="AF17" i="46"/>
  <c r="AJ17" i="46"/>
  <c r="Z17" i="46"/>
  <c r="AE17" i="46"/>
  <c r="AI17" i="46"/>
  <c r="AM17" i="46"/>
  <c r="Y17" i="46"/>
  <c r="AH17" i="46"/>
  <c r="AC17" i="46"/>
  <c r="AD17" i="46"/>
  <c r="AL17" i="46"/>
  <c r="X17" i="46"/>
  <c r="AG17" i="46"/>
  <c r="AK17" i="46"/>
  <c r="U13" i="46"/>
  <c r="W13" i="46"/>
  <c r="AA13" i="46"/>
  <c r="AF13" i="46"/>
  <c r="AJ13" i="46"/>
  <c r="Z13" i="46"/>
  <c r="AE13" i="46"/>
  <c r="AI13" i="46"/>
  <c r="AM13" i="46"/>
  <c r="Y13" i="46"/>
  <c r="AH13" i="46"/>
  <c r="AC13" i="46"/>
  <c r="AK13" i="46"/>
  <c r="AD13" i="46"/>
  <c r="AL13" i="46"/>
  <c r="X13" i="46"/>
  <c r="AG13" i="46"/>
  <c r="V195" i="46"/>
  <c r="X195" i="46"/>
  <c r="AC195" i="46"/>
  <c r="AG195" i="46"/>
  <c r="AK195" i="46"/>
  <c r="AJ195" i="46"/>
  <c r="Z195" i="46"/>
  <c r="AF195" i="46"/>
  <c r="AA195" i="46"/>
  <c r="AH195" i="46"/>
  <c r="AM195" i="46"/>
  <c r="W195" i="46"/>
  <c r="AD195" i="46"/>
  <c r="AI195" i="46"/>
  <c r="Y195" i="46"/>
  <c r="AE195" i="46"/>
  <c r="AL195" i="46"/>
  <c r="AD175" i="46"/>
  <c r="AL175" i="46"/>
  <c r="X175" i="46"/>
  <c r="AC175" i="46"/>
  <c r="AG175" i="46"/>
  <c r="AK175" i="46"/>
  <c r="Y175" i="46"/>
  <c r="AH175" i="46"/>
  <c r="W175" i="46"/>
  <c r="Z175" i="46"/>
  <c r="AI175" i="46"/>
  <c r="AA175" i="46"/>
  <c r="AJ175" i="46"/>
  <c r="AE175" i="46"/>
  <c r="AM175" i="46"/>
  <c r="AF175" i="46"/>
  <c r="Y155" i="46"/>
  <c r="AD155" i="46"/>
  <c r="AL155" i="46"/>
  <c r="Z155" i="46"/>
  <c r="AE155" i="46"/>
  <c r="AI155" i="46"/>
  <c r="AM155" i="46"/>
  <c r="W155" i="46"/>
  <c r="AA155" i="46"/>
  <c r="AF155" i="46"/>
  <c r="AJ155" i="46"/>
  <c r="X155" i="46"/>
  <c r="AC155" i="46"/>
  <c r="AG155" i="46"/>
  <c r="AK155" i="46"/>
  <c r="AH155" i="46"/>
  <c r="Q139" i="46"/>
  <c r="Y139" i="46"/>
  <c r="AD139" i="46"/>
  <c r="AH139" i="46"/>
  <c r="AL139" i="46"/>
  <c r="Z139" i="46"/>
  <c r="AE139" i="46"/>
  <c r="AI139" i="46"/>
  <c r="AM139" i="46"/>
  <c r="W139" i="46"/>
  <c r="AA139" i="46"/>
  <c r="AF139" i="46"/>
  <c r="AJ139" i="46"/>
  <c r="X139" i="46"/>
  <c r="AC139" i="46"/>
  <c r="AG139" i="46"/>
  <c r="AK139" i="46"/>
  <c r="Z123" i="46"/>
  <c r="AE123" i="46"/>
  <c r="AI123" i="46"/>
  <c r="AM123" i="46"/>
  <c r="Y123" i="46"/>
  <c r="AF123" i="46"/>
  <c r="AK123" i="46"/>
  <c r="AA123" i="46"/>
  <c r="AG123" i="46"/>
  <c r="AL123" i="46"/>
  <c r="W123" i="46"/>
  <c r="AC123" i="46"/>
  <c r="AH123" i="46"/>
  <c r="X123" i="46"/>
  <c r="AD123" i="46"/>
  <c r="AJ123" i="46"/>
  <c r="X198" i="46"/>
  <c r="AC198" i="46"/>
  <c r="AG198" i="46"/>
  <c r="AK198" i="46"/>
  <c r="AJ198" i="46"/>
  <c r="AL198" i="46"/>
  <c r="AF198" i="46"/>
  <c r="AA198" i="46"/>
  <c r="AH198" i="46"/>
  <c r="AM198" i="46"/>
  <c r="W198" i="46"/>
  <c r="AD198" i="46"/>
  <c r="AI198" i="46"/>
  <c r="Y198" i="46"/>
  <c r="AE198" i="46"/>
  <c r="Z198" i="46"/>
  <c r="X186" i="46"/>
  <c r="AC186" i="46"/>
  <c r="AG186" i="46"/>
  <c r="AK186" i="46"/>
  <c r="AJ186" i="46"/>
  <c r="Z186" i="46"/>
  <c r="AF186" i="46"/>
  <c r="AL186" i="46"/>
  <c r="AA186" i="46"/>
  <c r="AH186" i="46"/>
  <c r="AM186" i="46"/>
  <c r="W186" i="46"/>
  <c r="AD186" i="46"/>
  <c r="AI186" i="46"/>
  <c r="Y186" i="46"/>
  <c r="AE186" i="46"/>
  <c r="Q170" i="46"/>
  <c r="AD170" i="46"/>
  <c r="X170" i="46"/>
  <c r="AC170" i="46"/>
  <c r="AG170" i="46"/>
  <c r="AK170" i="46"/>
  <c r="Y170" i="46"/>
  <c r="AH170" i="46"/>
  <c r="AL170" i="46"/>
  <c r="W170" i="46"/>
  <c r="Z170" i="46"/>
  <c r="AI170" i="46"/>
  <c r="AA170" i="46"/>
  <c r="AJ170" i="46"/>
  <c r="AE170" i="46"/>
  <c r="AM170" i="46"/>
  <c r="AF170" i="46"/>
  <c r="X197" i="46"/>
  <c r="AC197" i="46"/>
  <c r="AG197" i="46"/>
  <c r="AK197" i="46"/>
  <c r="AJ197" i="46"/>
  <c r="Z197" i="46"/>
  <c r="AL197" i="46"/>
  <c r="AA197" i="46"/>
  <c r="AH197" i="46"/>
  <c r="AM197" i="46"/>
  <c r="W197" i="46"/>
  <c r="AD197" i="46"/>
  <c r="AI197" i="46"/>
  <c r="Y197" i="46"/>
  <c r="AE197" i="46"/>
  <c r="AF197" i="46"/>
  <c r="X193" i="46"/>
  <c r="AC193" i="46"/>
  <c r="AG193" i="46"/>
  <c r="AK193" i="46"/>
  <c r="Y193" i="46"/>
  <c r="AL193" i="46"/>
  <c r="Z193" i="46"/>
  <c r="AA193" i="46"/>
  <c r="AH193" i="46"/>
  <c r="AM193" i="46"/>
  <c r="W193" i="46"/>
  <c r="AD193" i="46"/>
  <c r="AI193" i="46"/>
  <c r="AE193" i="46"/>
  <c r="AJ193" i="46"/>
  <c r="AF193" i="46"/>
  <c r="U185" i="46"/>
  <c r="X185" i="46"/>
  <c r="AC185" i="46"/>
  <c r="AG185" i="46"/>
  <c r="AK185" i="46"/>
  <c r="AJ185" i="46"/>
  <c r="Z185" i="46"/>
  <c r="AF185" i="46"/>
  <c r="AL185" i="46"/>
  <c r="AA185" i="46"/>
  <c r="AH185" i="46"/>
  <c r="AM185" i="46"/>
  <c r="W185" i="46"/>
  <c r="AD185" i="46"/>
  <c r="AI185" i="46"/>
  <c r="Y185" i="46"/>
  <c r="AE185" i="46"/>
  <c r="X181" i="46"/>
  <c r="AC181" i="46"/>
  <c r="AG181" i="46"/>
  <c r="AK181" i="46"/>
  <c r="AJ181" i="46"/>
  <c r="Z181" i="46"/>
  <c r="AF181" i="46"/>
  <c r="AL181" i="46"/>
  <c r="AA181" i="46"/>
  <c r="AH181" i="46"/>
  <c r="AM181" i="46"/>
  <c r="W181" i="46"/>
  <c r="AD181" i="46"/>
  <c r="AI181" i="46"/>
  <c r="Y181" i="46"/>
  <c r="AE181" i="46"/>
  <c r="Y173" i="46"/>
  <c r="AL173" i="46"/>
  <c r="X173" i="46"/>
  <c r="AC173" i="46"/>
  <c r="AG173" i="46"/>
  <c r="AK173" i="46"/>
  <c r="AD173" i="46"/>
  <c r="AH173" i="46"/>
  <c r="AF173" i="46"/>
  <c r="Z173" i="46"/>
  <c r="AI173" i="46"/>
  <c r="AA173" i="46"/>
  <c r="AJ173" i="46"/>
  <c r="AE173" i="46"/>
  <c r="AM173" i="46"/>
  <c r="W173" i="46"/>
  <c r="Q169" i="46"/>
  <c r="AD169" i="46"/>
  <c r="AL169" i="46"/>
  <c r="X169" i="46"/>
  <c r="AC169" i="46"/>
  <c r="AG169" i="46"/>
  <c r="AK169" i="46"/>
  <c r="Y169" i="46"/>
  <c r="AH169" i="46"/>
  <c r="Z169" i="46"/>
  <c r="AI169" i="46"/>
  <c r="AA169" i="46"/>
  <c r="AJ169" i="46"/>
  <c r="AE169" i="46"/>
  <c r="AM169" i="46"/>
  <c r="W169" i="46"/>
  <c r="AF169" i="46"/>
  <c r="Y161" i="46"/>
  <c r="AH161" i="46"/>
  <c r="Z161" i="46"/>
  <c r="AE161" i="46"/>
  <c r="AI161" i="46"/>
  <c r="AM161" i="46"/>
  <c r="W161" i="46"/>
  <c r="AA161" i="46"/>
  <c r="AF161" i="46"/>
  <c r="AJ161" i="46"/>
  <c r="X161" i="46"/>
  <c r="AC161" i="46"/>
  <c r="AG161" i="46"/>
  <c r="AK161" i="46"/>
  <c r="AD161" i="46"/>
  <c r="AL161" i="46"/>
  <c r="Y157" i="46"/>
  <c r="AD157" i="46"/>
  <c r="AH157" i="46"/>
  <c r="AL157" i="46"/>
  <c r="Z157" i="46"/>
  <c r="AE157" i="46"/>
  <c r="AI157" i="46"/>
  <c r="AM157" i="46"/>
  <c r="W157" i="46"/>
  <c r="AA157" i="46"/>
  <c r="AF157" i="46"/>
  <c r="AJ157" i="46"/>
  <c r="X157" i="46"/>
  <c r="AC157" i="46"/>
  <c r="AG157" i="46"/>
  <c r="AK157" i="46"/>
  <c r="Y149" i="46"/>
  <c r="AD149" i="46"/>
  <c r="AH149" i="46"/>
  <c r="AL149" i="46"/>
  <c r="Z149" i="46"/>
  <c r="AE149" i="46"/>
  <c r="AI149" i="46"/>
  <c r="AM149" i="46"/>
  <c r="W149" i="46"/>
  <c r="AA149" i="46"/>
  <c r="AF149" i="46"/>
  <c r="AJ149" i="46"/>
  <c r="X149" i="46"/>
  <c r="AC149" i="46"/>
  <c r="AG149" i="46"/>
  <c r="AK149" i="46"/>
  <c r="Y141" i="46"/>
  <c r="AD141" i="46"/>
  <c r="AH141" i="46"/>
  <c r="AL141" i="46"/>
  <c r="Z141" i="46"/>
  <c r="AE141" i="46"/>
  <c r="AI141" i="46"/>
  <c r="AM141" i="46"/>
  <c r="W141" i="46"/>
  <c r="AA141" i="46"/>
  <c r="AF141" i="46"/>
  <c r="AJ141" i="46"/>
  <c r="X141" i="46"/>
  <c r="AC141" i="46"/>
  <c r="AG141" i="46"/>
  <c r="AK141" i="46"/>
  <c r="Z133" i="46"/>
  <c r="AE133" i="46"/>
  <c r="AI133" i="46"/>
  <c r="AM133" i="46"/>
  <c r="Y133" i="46"/>
  <c r="AF133" i="46"/>
  <c r="AK133" i="46"/>
  <c r="AA133" i="46"/>
  <c r="AG133" i="46"/>
  <c r="AL133" i="46"/>
  <c r="W133" i="46"/>
  <c r="AC133" i="46"/>
  <c r="AH133" i="46"/>
  <c r="X133" i="46"/>
  <c r="AD133" i="46"/>
  <c r="AJ133" i="46"/>
  <c r="W200" i="46"/>
  <c r="AA200" i="46"/>
  <c r="AF200" i="46"/>
  <c r="AJ200" i="46"/>
  <c r="Z200" i="46"/>
  <c r="AE200" i="46"/>
  <c r="AI200" i="46"/>
  <c r="AM200" i="46"/>
  <c r="Y200" i="46"/>
  <c r="AH200" i="46"/>
  <c r="AC200" i="46"/>
  <c r="AK200" i="46"/>
  <c r="AD200" i="46"/>
  <c r="AL200" i="46"/>
  <c r="X200" i="46"/>
  <c r="AG200" i="46"/>
  <c r="X196" i="46"/>
  <c r="AC196" i="46"/>
  <c r="AG196" i="46"/>
  <c r="AK196" i="46"/>
  <c r="AJ196" i="46"/>
  <c r="Z196" i="46"/>
  <c r="AL196" i="46"/>
  <c r="AA196" i="46"/>
  <c r="AH196" i="46"/>
  <c r="AM196" i="46"/>
  <c r="W196" i="46"/>
  <c r="AD196" i="46"/>
  <c r="AI196" i="46"/>
  <c r="Y196" i="46"/>
  <c r="AE196" i="46"/>
  <c r="AF196" i="46"/>
  <c r="X192" i="46"/>
  <c r="AC192" i="46"/>
  <c r="AG192" i="46"/>
  <c r="AK192" i="46"/>
  <c r="Y192" i="46"/>
  <c r="Z192" i="46"/>
  <c r="AF192" i="46"/>
  <c r="AL192" i="46"/>
  <c r="AA192" i="46"/>
  <c r="AH192" i="46"/>
  <c r="AM192" i="46"/>
  <c r="W192" i="46"/>
  <c r="AD192" i="46"/>
  <c r="AI192" i="46"/>
  <c r="AE192" i="46"/>
  <c r="AJ192" i="46"/>
  <c r="X188" i="46"/>
  <c r="AC188" i="46"/>
  <c r="AG188" i="46"/>
  <c r="AK188" i="46"/>
  <c r="Y188" i="46"/>
  <c r="AJ188" i="46"/>
  <c r="Z188" i="46"/>
  <c r="AF188" i="46"/>
  <c r="AL188" i="46"/>
  <c r="AA188" i="46"/>
  <c r="AH188" i="46"/>
  <c r="AM188" i="46"/>
  <c r="W188" i="46"/>
  <c r="AD188" i="46"/>
  <c r="AI188" i="46"/>
  <c r="AE188" i="46"/>
  <c r="I184" i="46"/>
  <c r="X184" i="46"/>
  <c r="AC184" i="46"/>
  <c r="AG184" i="46"/>
  <c r="AK184" i="46"/>
  <c r="AJ184" i="46"/>
  <c r="Z184" i="46"/>
  <c r="AF184" i="46"/>
  <c r="AL184" i="46"/>
  <c r="AA184" i="46"/>
  <c r="AH184" i="46"/>
  <c r="AM184" i="46"/>
  <c r="W184" i="46"/>
  <c r="AD184" i="46"/>
  <c r="AI184" i="46"/>
  <c r="Y184" i="46"/>
  <c r="AE184" i="46"/>
  <c r="P180" i="46"/>
  <c r="X180" i="46"/>
  <c r="AC180" i="46"/>
  <c r="AG180" i="46"/>
  <c r="AK180" i="46"/>
  <c r="Y180" i="46"/>
  <c r="W180" i="46"/>
  <c r="Z180" i="46"/>
  <c r="AF180" i="46"/>
  <c r="AL180" i="46"/>
  <c r="AA180" i="46"/>
  <c r="AH180" i="46"/>
  <c r="AM180" i="46"/>
  <c r="AD180" i="46"/>
  <c r="AI180" i="46"/>
  <c r="AE180" i="46"/>
  <c r="AJ180" i="46"/>
  <c r="V176" i="46"/>
  <c r="AD176" i="46"/>
  <c r="X176" i="46"/>
  <c r="AC176" i="46"/>
  <c r="AG176" i="46"/>
  <c r="AK176" i="46"/>
  <c r="Y176" i="46"/>
  <c r="AH176" i="46"/>
  <c r="AL176" i="46"/>
  <c r="Z176" i="46"/>
  <c r="AI176" i="46"/>
  <c r="AA176" i="46"/>
  <c r="AJ176" i="46"/>
  <c r="AE176" i="46"/>
  <c r="AM176" i="46"/>
  <c r="W176" i="46"/>
  <c r="AF176" i="46"/>
  <c r="AH172" i="46"/>
  <c r="X172" i="46"/>
  <c r="AC172" i="46"/>
  <c r="AG172" i="46"/>
  <c r="AK172" i="46"/>
  <c r="Y172" i="46"/>
  <c r="AD172" i="46"/>
  <c r="AL172" i="46"/>
  <c r="Z172" i="46"/>
  <c r="AI172" i="46"/>
  <c r="AA172" i="46"/>
  <c r="AJ172" i="46"/>
  <c r="AE172" i="46"/>
  <c r="AM172" i="46"/>
  <c r="W172" i="46"/>
  <c r="AF172" i="46"/>
  <c r="AD168" i="46"/>
  <c r="AL168" i="46"/>
  <c r="Z168" i="46"/>
  <c r="W168" i="46"/>
  <c r="X168" i="46"/>
  <c r="AC168" i="46"/>
  <c r="AG168" i="46"/>
  <c r="AK168" i="46"/>
  <c r="Y168" i="46"/>
  <c r="AH168" i="46"/>
  <c r="AF168" i="46"/>
  <c r="AI168" i="46"/>
  <c r="AA168" i="46"/>
  <c r="AJ168" i="46"/>
  <c r="AE168" i="46"/>
  <c r="AM168" i="46"/>
  <c r="AD164" i="46"/>
  <c r="Z164" i="46"/>
  <c r="AE164" i="46"/>
  <c r="AI164" i="46"/>
  <c r="AM164" i="46"/>
  <c r="W164" i="46"/>
  <c r="AA164" i="46"/>
  <c r="AF164" i="46"/>
  <c r="AJ164" i="46"/>
  <c r="X164" i="46"/>
  <c r="AC164" i="46"/>
  <c r="AG164" i="46"/>
  <c r="AK164" i="46"/>
  <c r="Y164" i="46"/>
  <c r="AH164" i="46"/>
  <c r="AL164" i="46"/>
  <c r="I160" i="46"/>
  <c r="AH160" i="46"/>
  <c r="Z160" i="46"/>
  <c r="AE160" i="46"/>
  <c r="AI160" i="46"/>
  <c r="AM160" i="46"/>
  <c r="W160" i="46"/>
  <c r="AA160" i="46"/>
  <c r="AF160" i="46"/>
  <c r="AJ160" i="46"/>
  <c r="X160" i="46"/>
  <c r="AC160" i="46"/>
  <c r="AG160" i="46"/>
  <c r="AK160" i="46"/>
  <c r="Y160" i="46"/>
  <c r="AD160" i="46"/>
  <c r="AL160" i="46"/>
  <c r="Y156" i="46"/>
  <c r="AD156" i="46"/>
  <c r="AH156" i="46"/>
  <c r="AL156" i="46"/>
  <c r="Z156" i="46"/>
  <c r="AE156" i="46"/>
  <c r="AI156" i="46"/>
  <c r="AM156" i="46"/>
  <c r="W156" i="46"/>
  <c r="AA156" i="46"/>
  <c r="AF156" i="46"/>
  <c r="AJ156" i="46"/>
  <c r="X156" i="46"/>
  <c r="AC156" i="46"/>
  <c r="AG156" i="46"/>
  <c r="AK156" i="46"/>
  <c r="Y152" i="46"/>
  <c r="AD152" i="46"/>
  <c r="AH152" i="46"/>
  <c r="AL152" i="46"/>
  <c r="Z152" i="46"/>
  <c r="AE152" i="46"/>
  <c r="AI152" i="46"/>
  <c r="AM152" i="46"/>
  <c r="W152" i="46"/>
  <c r="AA152" i="46"/>
  <c r="AF152" i="46"/>
  <c r="AJ152" i="46"/>
  <c r="X152" i="46"/>
  <c r="AC152" i="46"/>
  <c r="AG152" i="46"/>
  <c r="AK152" i="46"/>
  <c r="Y148" i="46"/>
  <c r="AD148" i="46"/>
  <c r="AH148" i="46"/>
  <c r="AL148" i="46"/>
  <c r="Z148" i="46"/>
  <c r="AE148" i="46"/>
  <c r="AI148" i="46"/>
  <c r="AM148" i="46"/>
  <c r="W148" i="46"/>
  <c r="AA148" i="46"/>
  <c r="AF148" i="46"/>
  <c r="AJ148" i="46"/>
  <c r="X148" i="46"/>
  <c r="AC148" i="46"/>
  <c r="AG148" i="46"/>
  <c r="AK148" i="46"/>
  <c r="Q144" i="46"/>
  <c r="Y144" i="46"/>
  <c r="AD144" i="46"/>
  <c r="AH144" i="46"/>
  <c r="AL144" i="46"/>
  <c r="Z144" i="46"/>
  <c r="AE144" i="46"/>
  <c r="AI144" i="46"/>
  <c r="AM144" i="46"/>
  <c r="W144" i="46"/>
  <c r="AA144" i="46"/>
  <c r="AF144" i="46"/>
  <c r="AJ144" i="46"/>
  <c r="X144" i="46"/>
  <c r="AC144" i="46"/>
  <c r="AG144" i="46"/>
  <c r="AK144" i="46"/>
  <c r="Y140" i="46"/>
  <c r="AD140" i="46"/>
  <c r="AH140" i="46"/>
  <c r="AL140" i="46"/>
  <c r="Z140" i="46"/>
  <c r="AE140" i="46"/>
  <c r="AI140" i="46"/>
  <c r="AM140" i="46"/>
  <c r="W140" i="46"/>
  <c r="AA140" i="46"/>
  <c r="AF140" i="46"/>
  <c r="AJ140" i="46"/>
  <c r="X140" i="46"/>
  <c r="AC140" i="46"/>
  <c r="AG140" i="46"/>
  <c r="AK140" i="46"/>
  <c r="Y136" i="46"/>
  <c r="AD136" i="46"/>
  <c r="AH136" i="46"/>
  <c r="AL136" i="46"/>
  <c r="Z136" i="46"/>
  <c r="AE136" i="46"/>
  <c r="AI136" i="46"/>
  <c r="AM136" i="46"/>
  <c r="W136" i="46"/>
  <c r="AA136" i="46"/>
  <c r="AF136" i="46"/>
  <c r="AJ136" i="46"/>
  <c r="X136" i="46"/>
  <c r="AC136" i="46"/>
  <c r="AG136" i="46"/>
  <c r="AK136" i="46"/>
  <c r="Z132" i="46"/>
  <c r="AE132" i="46"/>
  <c r="AI132" i="46"/>
  <c r="AM132" i="46"/>
  <c r="Y132" i="46"/>
  <c r="AF132" i="46"/>
  <c r="AK132" i="46"/>
  <c r="AA132" i="46"/>
  <c r="AG132" i="46"/>
  <c r="AL132" i="46"/>
  <c r="W132" i="46"/>
  <c r="AC132" i="46"/>
  <c r="AH132" i="46"/>
  <c r="X132" i="46"/>
  <c r="AD132" i="46"/>
  <c r="AJ132" i="46"/>
  <c r="V128" i="46"/>
  <c r="Z128" i="46"/>
  <c r="AE128" i="46"/>
  <c r="AI128" i="46"/>
  <c r="AM128" i="46"/>
  <c r="Y128" i="46"/>
  <c r="AF128" i="46"/>
  <c r="AK128" i="46"/>
  <c r="AA128" i="46"/>
  <c r="AG128" i="46"/>
  <c r="AL128" i="46"/>
  <c r="W128" i="46"/>
  <c r="AC128" i="46"/>
  <c r="AH128" i="46"/>
  <c r="X128" i="46"/>
  <c r="AD128" i="46"/>
  <c r="AJ128" i="46"/>
  <c r="Z124" i="46"/>
  <c r="AE124" i="46"/>
  <c r="AI124" i="46"/>
  <c r="AM124" i="46"/>
  <c r="Y124" i="46"/>
  <c r="AF124" i="46"/>
  <c r="AK124" i="46"/>
  <c r="AA124" i="46"/>
  <c r="AG124" i="46"/>
  <c r="AL124" i="46"/>
  <c r="W124" i="46"/>
  <c r="AC124" i="46"/>
  <c r="AH124" i="46"/>
  <c r="X124" i="46"/>
  <c r="AD124" i="46"/>
  <c r="AJ124" i="46"/>
  <c r="Z120" i="46"/>
  <c r="AE120" i="46"/>
  <c r="AI120" i="46"/>
  <c r="AM120" i="46"/>
  <c r="Y120" i="46"/>
  <c r="AF120" i="46"/>
  <c r="AK120" i="46"/>
  <c r="AA120" i="46"/>
  <c r="AG120" i="46"/>
  <c r="AL120" i="46"/>
  <c r="W120" i="46"/>
  <c r="AC120" i="46"/>
  <c r="AH120" i="46"/>
  <c r="X120" i="46"/>
  <c r="AD120" i="46"/>
  <c r="AJ120" i="46"/>
  <c r="Z116" i="46"/>
  <c r="AE116" i="46"/>
  <c r="AI116" i="46"/>
  <c r="AM116" i="46"/>
  <c r="Y116" i="46"/>
  <c r="AF116" i="46"/>
  <c r="AK116" i="46"/>
  <c r="AA116" i="46"/>
  <c r="AG116" i="46"/>
  <c r="AL116" i="46"/>
  <c r="W116" i="46"/>
  <c r="AC116" i="46"/>
  <c r="AH116" i="46"/>
  <c r="X116" i="46"/>
  <c r="AD116" i="46"/>
  <c r="AJ116" i="46"/>
  <c r="Z112" i="46"/>
  <c r="AE112" i="46"/>
  <c r="AI112" i="46"/>
  <c r="AM112" i="46"/>
  <c r="Y112" i="46"/>
  <c r="AF112" i="46"/>
  <c r="AK112" i="46"/>
  <c r="AA112" i="46"/>
  <c r="AG112" i="46"/>
  <c r="AL112" i="46"/>
  <c r="W112" i="46"/>
  <c r="AC112" i="46"/>
  <c r="AH112" i="46"/>
  <c r="X112" i="46"/>
  <c r="AD112" i="46"/>
  <c r="AJ112" i="46"/>
  <c r="Z108" i="46"/>
  <c r="AE108" i="46"/>
  <c r="AI108" i="46"/>
  <c r="AM108" i="46"/>
  <c r="Y108" i="46"/>
  <c r="AF108" i="46"/>
  <c r="AK108" i="46"/>
  <c r="AA108" i="46"/>
  <c r="AG108" i="46"/>
  <c r="AL108" i="46"/>
  <c r="W108" i="46"/>
  <c r="AC108" i="46"/>
  <c r="AH108" i="46"/>
  <c r="X108" i="46"/>
  <c r="AD108" i="46"/>
  <c r="AJ108" i="46"/>
  <c r="Z104" i="46"/>
  <c r="AE104" i="46"/>
  <c r="AI104" i="46"/>
  <c r="AM104" i="46"/>
  <c r="Y104" i="46"/>
  <c r="AF104" i="46"/>
  <c r="AK104" i="46"/>
  <c r="AA104" i="46"/>
  <c r="AG104" i="46"/>
  <c r="AL104" i="46"/>
  <c r="W104" i="46"/>
  <c r="AC104" i="46"/>
  <c r="AH104" i="46"/>
  <c r="X104" i="46"/>
  <c r="AD104" i="46"/>
  <c r="AJ104" i="46"/>
  <c r="Z100" i="46"/>
  <c r="AE100" i="46"/>
  <c r="AI100" i="46"/>
  <c r="AM100" i="46"/>
  <c r="Y100" i="46"/>
  <c r="AF100" i="46"/>
  <c r="AK100" i="46"/>
  <c r="AA100" i="46"/>
  <c r="AG100" i="46"/>
  <c r="AL100" i="46"/>
  <c r="W100" i="46"/>
  <c r="AC100" i="46"/>
  <c r="AH100" i="46"/>
  <c r="X100" i="46"/>
  <c r="AD100" i="46"/>
  <c r="AJ100" i="46"/>
  <c r="Z96" i="46"/>
  <c r="AE96" i="46"/>
  <c r="AI96" i="46"/>
  <c r="AM96" i="46"/>
  <c r="Y96" i="46"/>
  <c r="AF96" i="46"/>
  <c r="AK96" i="46"/>
  <c r="AA96" i="46"/>
  <c r="AG96" i="46"/>
  <c r="AL96" i="46"/>
  <c r="W96" i="46"/>
  <c r="AC96" i="46"/>
  <c r="AH96" i="46"/>
  <c r="X96" i="46"/>
  <c r="AD96" i="46"/>
  <c r="AJ96" i="46"/>
  <c r="Z92" i="46"/>
  <c r="AE92" i="46"/>
  <c r="AI92" i="46"/>
  <c r="AM92" i="46"/>
  <c r="Y92" i="46"/>
  <c r="AF92" i="46"/>
  <c r="AK92" i="46"/>
  <c r="AA92" i="46"/>
  <c r="AG92" i="46"/>
  <c r="AL92" i="46"/>
  <c r="W92" i="46"/>
  <c r="AC92" i="46"/>
  <c r="AH92" i="46"/>
  <c r="X92" i="46"/>
  <c r="AD92" i="46"/>
  <c r="AJ92" i="46"/>
  <c r="I88" i="46"/>
  <c r="Z88" i="46"/>
  <c r="AE88" i="46"/>
  <c r="AI88" i="46"/>
  <c r="AM88" i="46"/>
  <c r="Y88" i="46"/>
  <c r="AF88" i="46"/>
  <c r="AK88" i="46"/>
  <c r="AA88" i="46"/>
  <c r="AG88" i="46"/>
  <c r="AL88" i="46"/>
  <c r="W88" i="46"/>
  <c r="AC88" i="46"/>
  <c r="AH88" i="46"/>
  <c r="X88" i="46"/>
  <c r="AD88" i="46"/>
  <c r="AJ88" i="46"/>
  <c r="Z84" i="46"/>
  <c r="AE84" i="46"/>
  <c r="AI84" i="46"/>
  <c r="AM84" i="46"/>
  <c r="Y84" i="46"/>
  <c r="AF84" i="46"/>
  <c r="AK84" i="46"/>
  <c r="W84" i="46"/>
  <c r="AD84" i="46"/>
  <c r="AL84" i="46"/>
  <c r="X84" i="46"/>
  <c r="AG84" i="46"/>
  <c r="AA84" i="46"/>
  <c r="AH84" i="46"/>
  <c r="AC84" i="46"/>
  <c r="AJ84" i="46"/>
  <c r="Z80" i="46"/>
  <c r="AE80" i="46"/>
  <c r="AI80" i="46"/>
  <c r="AM80" i="46"/>
  <c r="X80" i="46"/>
  <c r="Y80" i="46"/>
  <c r="AF80" i="46"/>
  <c r="AK80" i="46"/>
  <c r="AD80" i="46"/>
  <c r="AL80" i="46"/>
  <c r="W80" i="46"/>
  <c r="AG80" i="46"/>
  <c r="AA80" i="46"/>
  <c r="AH80" i="46"/>
  <c r="AC80" i="46"/>
  <c r="AJ80" i="46"/>
  <c r="Z76" i="46"/>
  <c r="AE76" i="46"/>
  <c r="AI76" i="46"/>
  <c r="AM76" i="46"/>
  <c r="X76" i="46"/>
  <c r="AD76" i="46"/>
  <c r="AJ76" i="46"/>
  <c r="Y76" i="46"/>
  <c r="AF76" i="46"/>
  <c r="AK76" i="46"/>
  <c r="AG76" i="46"/>
  <c r="W76" i="46"/>
  <c r="AH76" i="46"/>
  <c r="AA76" i="46"/>
  <c r="AL76" i="46"/>
  <c r="AC76" i="46"/>
  <c r="Z72" i="46"/>
  <c r="AE72" i="46"/>
  <c r="AI72" i="46"/>
  <c r="AM72" i="46"/>
  <c r="X72" i="46"/>
  <c r="AD72" i="46"/>
  <c r="AJ72" i="46"/>
  <c r="Y72" i="46"/>
  <c r="AF72" i="46"/>
  <c r="AK72" i="46"/>
  <c r="AG72" i="46"/>
  <c r="W72" i="46"/>
  <c r="AH72" i="46"/>
  <c r="AA72" i="46"/>
  <c r="AL72" i="46"/>
  <c r="AC72" i="46"/>
  <c r="Z68" i="46"/>
  <c r="AE68" i="46"/>
  <c r="AI68" i="46"/>
  <c r="AM68" i="46"/>
  <c r="X68" i="46"/>
  <c r="AD68" i="46"/>
  <c r="AJ68" i="46"/>
  <c r="Y68" i="46"/>
  <c r="AF68" i="46"/>
  <c r="AK68" i="46"/>
  <c r="AG68" i="46"/>
  <c r="W68" i="46"/>
  <c r="AH68" i="46"/>
  <c r="AA68" i="46"/>
  <c r="AL68" i="46"/>
  <c r="AC68" i="46"/>
  <c r="Z64" i="46"/>
  <c r="AE64" i="46"/>
  <c r="AI64" i="46"/>
  <c r="AM64" i="46"/>
  <c r="AA64" i="46"/>
  <c r="AG64" i="46"/>
  <c r="AL64" i="46"/>
  <c r="X64" i="46"/>
  <c r="AD64" i="46"/>
  <c r="AJ64" i="46"/>
  <c r="Y64" i="46"/>
  <c r="AF64" i="46"/>
  <c r="AK64" i="46"/>
  <c r="AC64" i="46"/>
  <c r="AH64" i="46"/>
  <c r="W64" i="46"/>
  <c r="Z60" i="46"/>
  <c r="AE60" i="46"/>
  <c r="AI60" i="46"/>
  <c r="AM60" i="46"/>
  <c r="AA60" i="46"/>
  <c r="AG60" i="46"/>
  <c r="AL60" i="46"/>
  <c r="X60" i="46"/>
  <c r="AD60" i="46"/>
  <c r="AJ60" i="46"/>
  <c r="Y60" i="46"/>
  <c r="AF60" i="46"/>
  <c r="AK60" i="46"/>
  <c r="AC60" i="46"/>
  <c r="AH60" i="46"/>
  <c r="W60" i="46"/>
  <c r="I56" i="46"/>
  <c r="Z56" i="46"/>
  <c r="AE56" i="46"/>
  <c r="AI56" i="46"/>
  <c r="AM56" i="46"/>
  <c r="AA56" i="46"/>
  <c r="AG56" i="46"/>
  <c r="AL56" i="46"/>
  <c r="X56" i="46"/>
  <c r="AD56" i="46"/>
  <c r="AJ56" i="46"/>
  <c r="Y56" i="46"/>
  <c r="AF56" i="46"/>
  <c r="AK56" i="46"/>
  <c r="AC56" i="46"/>
  <c r="AH56" i="46"/>
  <c r="W56" i="46"/>
  <c r="Z52" i="46"/>
  <c r="AE52" i="46"/>
  <c r="AI52" i="46"/>
  <c r="AM52" i="46"/>
  <c r="AA52" i="46"/>
  <c r="AG52" i="46"/>
  <c r="AL52" i="46"/>
  <c r="X52" i="46"/>
  <c r="AD52" i="46"/>
  <c r="AJ52" i="46"/>
  <c r="Y52" i="46"/>
  <c r="AF52" i="46"/>
  <c r="AK52" i="46"/>
  <c r="AC52" i="46"/>
  <c r="AH52" i="46"/>
  <c r="W52" i="46"/>
  <c r="W48" i="46"/>
  <c r="AA48" i="46"/>
  <c r="AF48" i="46"/>
  <c r="AJ48" i="46"/>
  <c r="Z48" i="46"/>
  <c r="AE48" i="46"/>
  <c r="AI48" i="46"/>
  <c r="AM48" i="46"/>
  <c r="Y48" i="46"/>
  <c r="AH48" i="46"/>
  <c r="AD48" i="46"/>
  <c r="AL48" i="46"/>
  <c r="X48" i="46"/>
  <c r="AG48" i="46"/>
  <c r="AK48" i="46"/>
  <c r="AC48" i="46"/>
  <c r="W44" i="46"/>
  <c r="AA44" i="46"/>
  <c r="AF44" i="46"/>
  <c r="AJ44" i="46"/>
  <c r="Z44" i="46"/>
  <c r="AE44" i="46"/>
  <c r="AI44" i="46"/>
  <c r="AM44" i="46"/>
  <c r="Y44" i="46"/>
  <c r="AH44" i="46"/>
  <c r="AD44" i="46"/>
  <c r="AL44" i="46"/>
  <c r="X44" i="46"/>
  <c r="AG44" i="46"/>
  <c r="AK44" i="46"/>
  <c r="AC44" i="46"/>
  <c r="W40" i="46"/>
  <c r="AA40" i="46"/>
  <c r="AF40" i="46"/>
  <c r="AJ40" i="46"/>
  <c r="Z40" i="46"/>
  <c r="AE40" i="46"/>
  <c r="AI40" i="46"/>
  <c r="AM40" i="46"/>
  <c r="Y40" i="46"/>
  <c r="AH40" i="46"/>
  <c r="AD40" i="46"/>
  <c r="AL40" i="46"/>
  <c r="X40" i="46"/>
  <c r="AG40" i="46"/>
  <c r="AK40" i="46"/>
  <c r="AC40" i="46"/>
  <c r="W36" i="46"/>
  <c r="AA36" i="46"/>
  <c r="AF36" i="46"/>
  <c r="AJ36" i="46"/>
  <c r="Z36" i="46"/>
  <c r="AE36" i="46"/>
  <c r="AI36" i="46"/>
  <c r="AM36" i="46"/>
  <c r="Y36" i="46"/>
  <c r="AH36" i="46"/>
  <c r="AD36" i="46"/>
  <c r="AL36" i="46"/>
  <c r="X36" i="46"/>
  <c r="AG36" i="46"/>
  <c r="AK36" i="46"/>
  <c r="AC36" i="46"/>
  <c r="I32" i="46"/>
  <c r="W32" i="46"/>
  <c r="AA32" i="46"/>
  <c r="AF32" i="46"/>
  <c r="AJ32" i="46"/>
  <c r="Z32" i="46"/>
  <c r="AE32" i="46"/>
  <c r="AI32" i="46"/>
  <c r="AM32" i="46"/>
  <c r="Y32" i="46"/>
  <c r="AH32" i="46"/>
  <c r="AD32" i="46"/>
  <c r="AL32" i="46"/>
  <c r="X32" i="46"/>
  <c r="AG32" i="46"/>
  <c r="AK32" i="46"/>
  <c r="AC32" i="46"/>
  <c r="W28" i="46"/>
  <c r="AA28" i="46"/>
  <c r="AF28" i="46"/>
  <c r="AJ28" i="46"/>
  <c r="Z28" i="46"/>
  <c r="AE28" i="46"/>
  <c r="AI28" i="46"/>
  <c r="AM28" i="46"/>
  <c r="Y28" i="46"/>
  <c r="AH28" i="46"/>
  <c r="AD28" i="46"/>
  <c r="AL28" i="46"/>
  <c r="X28" i="46"/>
  <c r="AG28" i="46"/>
  <c r="AK28" i="46"/>
  <c r="AC28" i="46"/>
  <c r="W24" i="46"/>
  <c r="AA24" i="46"/>
  <c r="AF24" i="46"/>
  <c r="AJ24" i="46"/>
  <c r="Z24" i="46"/>
  <c r="AE24" i="46"/>
  <c r="AI24" i="46"/>
  <c r="AM24" i="46"/>
  <c r="Y24" i="46"/>
  <c r="AH24" i="46"/>
  <c r="AD24" i="46"/>
  <c r="AL24" i="46"/>
  <c r="X24" i="46"/>
  <c r="AG24" i="46"/>
  <c r="AK24" i="46"/>
  <c r="AC24" i="46"/>
  <c r="W20" i="46"/>
  <c r="AA20" i="46"/>
  <c r="AF20" i="46"/>
  <c r="AJ20" i="46"/>
  <c r="Z20" i="46"/>
  <c r="AE20" i="46"/>
  <c r="AI20" i="46"/>
  <c r="AM20" i="46"/>
  <c r="Y20" i="46"/>
  <c r="AH20" i="46"/>
  <c r="AD20" i="46"/>
  <c r="AL20" i="46"/>
  <c r="X20" i="46"/>
  <c r="AG20" i="46"/>
  <c r="AK20" i="46"/>
  <c r="AC20" i="46"/>
  <c r="W16" i="46"/>
  <c r="AA16" i="46"/>
  <c r="AF16" i="46"/>
  <c r="AJ16" i="46"/>
  <c r="Z16" i="46"/>
  <c r="AE16" i="46"/>
  <c r="AI16" i="46"/>
  <c r="AM16" i="46"/>
  <c r="Y16" i="46"/>
  <c r="AH16" i="46"/>
  <c r="AC16" i="46"/>
  <c r="AK16" i="46"/>
  <c r="AD16" i="46"/>
  <c r="AL16" i="46"/>
  <c r="X16" i="46"/>
  <c r="AG16" i="46"/>
  <c r="W12" i="46"/>
  <c r="AA12" i="46"/>
  <c r="AF12" i="46"/>
  <c r="AJ12" i="46"/>
  <c r="Z12" i="46"/>
  <c r="AE12" i="46"/>
  <c r="AI12" i="46"/>
  <c r="AM12" i="46"/>
  <c r="Y12" i="46"/>
  <c r="AH12" i="46"/>
  <c r="AC12" i="46"/>
  <c r="AK12" i="46"/>
  <c r="AD12" i="46"/>
  <c r="AL12" i="46"/>
  <c r="X12" i="46"/>
  <c r="AG12" i="46"/>
  <c r="X187" i="46"/>
  <c r="AC187" i="46"/>
  <c r="AG187" i="46"/>
  <c r="AK187" i="46"/>
  <c r="Z187" i="46"/>
  <c r="AF187" i="46"/>
  <c r="AL187" i="46"/>
  <c r="AA187" i="46"/>
  <c r="AH187" i="46"/>
  <c r="AM187" i="46"/>
  <c r="W187" i="46"/>
  <c r="AD187" i="46"/>
  <c r="AI187" i="46"/>
  <c r="Y187" i="46"/>
  <c r="AE187" i="46"/>
  <c r="AJ187" i="46"/>
  <c r="Q167" i="46"/>
  <c r="Y167" i="46"/>
  <c r="AL167" i="46"/>
  <c r="Z167" i="46"/>
  <c r="AE167" i="46"/>
  <c r="AI167" i="46"/>
  <c r="AM167" i="46"/>
  <c r="W167" i="46"/>
  <c r="AA167" i="46"/>
  <c r="AF167" i="46"/>
  <c r="AJ167" i="46"/>
  <c r="X167" i="46"/>
  <c r="AC167" i="46"/>
  <c r="AG167" i="46"/>
  <c r="AK167" i="46"/>
  <c r="AD167" i="46"/>
  <c r="AH167" i="46"/>
  <c r="Y147" i="46"/>
  <c r="AD147" i="46"/>
  <c r="AH147" i="46"/>
  <c r="AL147" i="46"/>
  <c r="Z147" i="46"/>
  <c r="AE147" i="46"/>
  <c r="AI147" i="46"/>
  <c r="AM147" i="46"/>
  <c r="W147" i="46"/>
  <c r="AA147" i="46"/>
  <c r="AF147" i="46"/>
  <c r="AJ147" i="46"/>
  <c r="X147" i="46"/>
  <c r="AC147" i="46"/>
  <c r="AG147" i="46"/>
  <c r="AK147" i="46"/>
  <c r="I127" i="46"/>
  <c r="Z127" i="46"/>
  <c r="AE127" i="46"/>
  <c r="AI127" i="46"/>
  <c r="AM127" i="46"/>
  <c r="Y127" i="46"/>
  <c r="AF127" i="46"/>
  <c r="AK127" i="46"/>
  <c r="AA127" i="46"/>
  <c r="AG127" i="46"/>
  <c r="AL127" i="46"/>
  <c r="W127" i="46"/>
  <c r="AC127" i="46"/>
  <c r="AH127" i="46"/>
  <c r="X127" i="46"/>
  <c r="AD127" i="46"/>
  <c r="AJ127" i="46"/>
  <c r="I115" i="46"/>
  <c r="Z115" i="46"/>
  <c r="AE115" i="46"/>
  <c r="AI115" i="46"/>
  <c r="AM115" i="46"/>
  <c r="Y115" i="46"/>
  <c r="AF115" i="46"/>
  <c r="AK115" i="46"/>
  <c r="AA115" i="46"/>
  <c r="AG115" i="46"/>
  <c r="AL115" i="46"/>
  <c r="W115" i="46"/>
  <c r="AC115" i="46"/>
  <c r="AH115" i="46"/>
  <c r="X115" i="46"/>
  <c r="AD115" i="46"/>
  <c r="AJ115" i="46"/>
  <c r="Z107" i="46"/>
  <c r="AE107" i="46"/>
  <c r="AI107" i="46"/>
  <c r="AM107" i="46"/>
  <c r="Y107" i="46"/>
  <c r="AF107" i="46"/>
  <c r="AK107" i="46"/>
  <c r="AA107" i="46"/>
  <c r="AG107" i="46"/>
  <c r="AL107" i="46"/>
  <c r="W107" i="46"/>
  <c r="AC107" i="46"/>
  <c r="AH107" i="46"/>
  <c r="X107" i="46"/>
  <c r="AD107" i="46"/>
  <c r="AJ107" i="46"/>
  <c r="Z103" i="46"/>
  <c r="AE103" i="46"/>
  <c r="AI103" i="46"/>
  <c r="AM103" i="46"/>
  <c r="Y103" i="46"/>
  <c r="AF103" i="46"/>
  <c r="AK103" i="46"/>
  <c r="AA103" i="46"/>
  <c r="AG103" i="46"/>
  <c r="AL103" i="46"/>
  <c r="W103" i="46"/>
  <c r="AC103" i="46"/>
  <c r="AH103" i="46"/>
  <c r="X103" i="46"/>
  <c r="AD103" i="46"/>
  <c r="AJ103" i="46"/>
  <c r="Q99" i="46"/>
  <c r="Z99" i="46"/>
  <c r="AE99" i="46"/>
  <c r="AI99" i="46"/>
  <c r="AM99" i="46"/>
  <c r="Y99" i="46"/>
  <c r="AF99" i="46"/>
  <c r="AK99" i="46"/>
  <c r="AA99" i="46"/>
  <c r="AG99" i="46"/>
  <c r="AL99" i="46"/>
  <c r="W99" i="46"/>
  <c r="AC99" i="46"/>
  <c r="AH99" i="46"/>
  <c r="X99" i="46"/>
  <c r="AD99" i="46"/>
  <c r="AJ99" i="46"/>
  <c r="Z95" i="46"/>
  <c r="AE95" i="46"/>
  <c r="AI95" i="46"/>
  <c r="AM95" i="46"/>
  <c r="Y95" i="46"/>
  <c r="AF95" i="46"/>
  <c r="AK95" i="46"/>
  <c r="AA95" i="46"/>
  <c r="AG95" i="46"/>
  <c r="AL95" i="46"/>
  <c r="W95" i="46"/>
  <c r="AC95" i="46"/>
  <c r="AH95" i="46"/>
  <c r="X95" i="46"/>
  <c r="AD95" i="46"/>
  <c r="AJ95" i="46"/>
  <c r="I91" i="46"/>
  <c r="Z91" i="46"/>
  <c r="AE91" i="46"/>
  <c r="AI91" i="46"/>
  <c r="AM91" i="46"/>
  <c r="Y91" i="46"/>
  <c r="AF91" i="46"/>
  <c r="AK91" i="46"/>
  <c r="AA91" i="46"/>
  <c r="AG91" i="46"/>
  <c r="AL91" i="46"/>
  <c r="W91" i="46"/>
  <c r="AC91" i="46"/>
  <c r="AH91" i="46"/>
  <c r="X91" i="46"/>
  <c r="AD91" i="46"/>
  <c r="AJ91" i="46"/>
  <c r="Q87" i="46"/>
  <c r="Z87" i="46"/>
  <c r="Y87" i="46"/>
  <c r="AE87" i="46"/>
  <c r="AI87" i="46"/>
  <c r="AM87" i="46"/>
  <c r="X87" i="46"/>
  <c r="AF87" i="46"/>
  <c r="AK87" i="46"/>
  <c r="AA87" i="46"/>
  <c r="AG87" i="46"/>
  <c r="AL87" i="46"/>
  <c r="AC87" i="46"/>
  <c r="AH87" i="46"/>
  <c r="W87" i="46"/>
  <c r="AD87" i="46"/>
  <c r="AJ87" i="46"/>
  <c r="P83" i="46"/>
  <c r="Z83" i="46"/>
  <c r="AE83" i="46"/>
  <c r="AI83" i="46"/>
  <c r="AM83" i="46"/>
  <c r="Y83" i="46"/>
  <c r="AF83" i="46"/>
  <c r="AK83" i="46"/>
  <c r="X83" i="46"/>
  <c r="AG83" i="46"/>
  <c r="AA83" i="46"/>
  <c r="AH83" i="46"/>
  <c r="AC83" i="46"/>
  <c r="AJ83" i="46"/>
  <c r="W83" i="46"/>
  <c r="AD83" i="46"/>
  <c r="AL83" i="46"/>
  <c r="Z79" i="46"/>
  <c r="AE79" i="46"/>
  <c r="AI79" i="46"/>
  <c r="AM79" i="46"/>
  <c r="X79" i="46"/>
  <c r="AD79" i="46"/>
  <c r="AJ79" i="46"/>
  <c r="Y79" i="46"/>
  <c r="AF79" i="46"/>
  <c r="AK79" i="46"/>
  <c r="AA79" i="46"/>
  <c r="AL79" i="46"/>
  <c r="AC79" i="46"/>
  <c r="AG79" i="46"/>
  <c r="W79" i="46"/>
  <c r="AH79" i="46"/>
  <c r="Z75" i="46"/>
  <c r="AE75" i="46"/>
  <c r="AI75" i="46"/>
  <c r="AM75" i="46"/>
  <c r="X75" i="46"/>
  <c r="AD75" i="46"/>
  <c r="AJ75" i="46"/>
  <c r="Y75" i="46"/>
  <c r="AF75" i="46"/>
  <c r="AK75" i="46"/>
  <c r="AA75" i="46"/>
  <c r="AL75" i="46"/>
  <c r="AC75" i="46"/>
  <c r="AG75" i="46"/>
  <c r="W75" i="46"/>
  <c r="AH75" i="46"/>
  <c r="Q71" i="46"/>
  <c r="Z71" i="46"/>
  <c r="AE71" i="46"/>
  <c r="AI71" i="46"/>
  <c r="AM71" i="46"/>
  <c r="X71" i="46"/>
  <c r="AD71" i="46"/>
  <c r="AJ71" i="46"/>
  <c r="Y71" i="46"/>
  <c r="AF71" i="46"/>
  <c r="AK71" i="46"/>
  <c r="AA71" i="46"/>
  <c r="AL71" i="46"/>
  <c r="AC71" i="46"/>
  <c r="AG71" i="46"/>
  <c r="W71" i="46"/>
  <c r="AH71" i="46"/>
  <c r="Z67" i="46"/>
  <c r="AE67" i="46"/>
  <c r="AI67" i="46"/>
  <c r="AM67" i="46"/>
  <c r="X67" i="46"/>
  <c r="AD67" i="46"/>
  <c r="AJ67" i="46"/>
  <c r="Y67" i="46"/>
  <c r="AF67" i="46"/>
  <c r="AK67" i="46"/>
  <c r="AA67" i="46"/>
  <c r="AL67" i="46"/>
  <c r="AC67" i="46"/>
  <c r="AG67" i="46"/>
  <c r="W67" i="46"/>
  <c r="AH67" i="46"/>
  <c r="Z63" i="46"/>
  <c r="AE63" i="46"/>
  <c r="AI63" i="46"/>
  <c r="AM63" i="46"/>
  <c r="AA63" i="46"/>
  <c r="AG63" i="46"/>
  <c r="AL63" i="46"/>
  <c r="X63" i="46"/>
  <c r="AD63" i="46"/>
  <c r="AJ63" i="46"/>
  <c r="Y63" i="46"/>
  <c r="AF63" i="46"/>
  <c r="AK63" i="46"/>
  <c r="W63" i="46"/>
  <c r="AC63" i="46"/>
  <c r="AH63" i="46"/>
  <c r="Z59" i="46"/>
  <c r="AE59" i="46"/>
  <c r="AI59" i="46"/>
  <c r="AM59" i="46"/>
  <c r="AA59" i="46"/>
  <c r="AG59" i="46"/>
  <c r="AL59" i="46"/>
  <c r="X59" i="46"/>
  <c r="AD59" i="46"/>
  <c r="AJ59" i="46"/>
  <c r="Y59" i="46"/>
  <c r="AF59" i="46"/>
  <c r="AK59" i="46"/>
  <c r="W59" i="46"/>
  <c r="AC59" i="46"/>
  <c r="AH59" i="46"/>
  <c r="Z55" i="46"/>
  <c r="AE55" i="46"/>
  <c r="AI55" i="46"/>
  <c r="AM55" i="46"/>
  <c r="AA55" i="46"/>
  <c r="AG55" i="46"/>
  <c r="AL55" i="46"/>
  <c r="X55" i="46"/>
  <c r="AD55" i="46"/>
  <c r="AJ55" i="46"/>
  <c r="Y55" i="46"/>
  <c r="AF55" i="46"/>
  <c r="AK55" i="46"/>
  <c r="W55" i="46"/>
  <c r="AC55" i="46"/>
  <c r="AH55" i="46"/>
  <c r="I51" i="46"/>
  <c r="W51" i="46"/>
  <c r="AA51" i="46"/>
  <c r="Z51" i="46"/>
  <c r="AE51" i="46"/>
  <c r="AI51" i="46"/>
  <c r="AM51" i="46"/>
  <c r="Y51" i="46"/>
  <c r="AG51" i="46"/>
  <c r="AL51" i="46"/>
  <c r="AD51" i="46"/>
  <c r="AJ51" i="46"/>
  <c r="X51" i="46"/>
  <c r="AF51" i="46"/>
  <c r="AK51" i="46"/>
  <c r="AC51" i="46"/>
  <c r="AH51" i="46"/>
  <c r="W47" i="46"/>
  <c r="AA47" i="46"/>
  <c r="AF47" i="46"/>
  <c r="AJ47" i="46"/>
  <c r="Z47" i="46"/>
  <c r="AE47" i="46"/>
  <c r="AI47" i="46"/>
  <c r="AM47" i="46"/>
  <c r="Y47" i="46"/>
  <c r="AH47" i="46"/>
  <c r="AD47" i="46"/>
  <c r="AL47" i="46"/>
  <c r="X47" i="46"/>
  <c r="AG47" i="46"/>
  <c r="AC47" i="46"/>
  <c r="AK47" i="46"/>
  <c r="W43" i="46"/>
  <c r="AA43" i="46"/>
  <c r="AF43" i="46"/>
  <c r="AJ43" i="46"/>
  <c r="Z43" i="46"/>
  <c r="AE43" i="46"/>
  <c r="AI43" i="46"/>
  <c r="AM43" i="46"/>
  <c r="Y43" i="46"/>
  <c r="AH43" i="46"/>
  <c r="AD43" i="46"/>
  <c r="AL43" i="46"/>
  <c r="X43" i="46"/>
  <c r="AG43" i="46"/>
  <c r="AC43" i="46"/>
  <c r="AK43" i="46"/>
  <c r="I39" i="46"/>
  <c r="W39" i="46"/>
  <c r="AA39" i="46"/>
  <c r="AF39" i="46"/>
  <c r="AJ39" i="46"/>
  <c r="Z39" i="46"/>
  <c r="AE39" i="46"/>
  <c r="AI39" i="46"/>
  <c r="AM39" i="46"/>
  <c r="Y39" i="46"/>
  <c r="AH39" i="46"/>
  <c r="AD39" i="46"/>
  <c r="AL39" i="46"/>
  <c r="X39" i="46"/>
  <c r="AG39" i="46"/>
  <c r="AC39" i="46"/>
  <c r="AK39" i="46"/>
  <c r="U35" i="46"/>
  <c r="W35" i="46"/>
  <c r="AA35" i="46"/>
  <c r="AF35" i="46"/>
  <c r="AJ35" i="46"/>
  <c r="Z35" i="46"/>
  <c r="AE35" i="46"/>
  <c r="AI35" i="46"/>
  <c r="AM35" i="46"/>
  <c r="Y35" i="46"/>
  <c r="AH35" i="46"/>
  <c r="AD35" i="46"/>
  <c r="AL35" i="46"/>
  <c r="X35" i="46"/>
  <c r="AG35" i="46"/>
  <c r="AC35" i="46"/>
  <c r="AK35" i="46"/>
  <c r="W31" i="46"/>
  <c r="AA31" i="46"/>
  <c r="AF31" i="46"/>
  <c r="AJ31" i="46"/>
  <c r="Z31" i="46"/>
  <c r="AE31" i="46"/>
  <c r="AI31" i="46"/>
  <c r="AM31" i="46"/>
  <c r="Y31" i="46"/>
  <c r="AH31" i="46"/>
  <c r="AD31" i="46"/>
  <c r="AL31" i="46"/>
  <c r="X31" i="46"/>
  <c r="AG31" i="46"/>
  <c r="AC31" i="46"/>
  <c r="AK31" i="46"/>
  <c r="I27" i="46"/>
  <c r="W27" i="46"/>
  <c r="AA27" i="46"/>
  <c r="AF27" i="46"/>
  <c r="AJ27" i="46"/>
  <c r="Z27" i="46"/>
  <c r="AE27" i="46"/>
  <c r="AI27" i="46"/>
  <c r="AM27" i="46"/>
  <c r="Y27" i="46"/>
  <c r="AH27" i="46"/>
  <c r="AD27" i="46"/>
  <c r="AL27" i="46"/>
  <c r="X27" i="46"/>
  <c r="AG27" i="46"/>
  <c r="AC27" i="46"/>
  <c r="AK27" i="46"/>
  <c r="W23" i="46"/>
  <c r="AA23" i="46"/>
  <c r="AF23" i="46"/>
  <c r="AJ23" i="46"/>
  <c r="Z23" i="46"/>
  <c r="AE23" i="46"/>
  <c r="AI23" i="46"/>
  <c r="AM23" i="46"/>
  <c r="Y23" i="46"/>
  <c r="AH23" i="46"/>
  <c r="AD23" i="46"/>
  <c r="AL23" i="46"/>
  <c r="X23" i="46"/>
  <c r="AG23" i="46"/>
  <c r="AC23" i="46"/>
  <c r="AK23" i="46"/>
  <c r="W19" i="46"/>
  <c r="AA19" i="46"/>
  <c r="AF19" i="46"/>
  <c r="AJ19" i="46"/>
  <c r="Z19" i="46"/>
  <c r="AE19" i="46"/>
  <c r="AI19" i="46"/>
  <c r="AM19" i="46"/>
  <c r="Y19" i="46"/>
  <c r="AH19" i="46"/>
  <c r="AD19" i="46"/>
  <c r="AL19" i="46"/>
  <c r="X19" i="46"/>
  <c r="AG19" i="46"/>
  <c r="AC19" i="46"/>
  <c r="AK19" i="46"/>
  <c r="W15" i="46"/>
  <c r="AA15" i="46"/>
  <c r="AF15" i="46"/>
  <c r="AJ15" i="46"/>
  <c r="Z15" i="46"/>
  <c r="AE15" i="46"/>
  <c r="AI15" i="46"/>
  <c r="AM15" i="46"/>
  <c r="Y15" i="46"/>
  <c r="AH15" i="46"/>
  <c r="AC15" i="46"/>
  <c r="AK15" i="46"/>
  <c r="AD15" i="46"/>
  <c r="AL15" i="46"/>
  <c r="X15" i="46"/>
  <c r="AG15" i="46"/>
  <c r="W11" i="46"/>
  <c r="AA11" i="46"/>
  <c r="AF11" i="46"/>
  <c r="AJ11" i="46"/>
  <c r="Z11" i="46"/>
  <c r="AE11" i="46"/>
  <c r="AI11" i="46"/>
  <c r="AM11" i="46"/>
  <c r="Y11" i="46"/>
  <c r="AH11" i="46"/>
  <c r="AC11" i="46"/>
  <c r="AK11" i="46"/>
  <c r="AD11" i="46"/>
  <c r="AL11" i="46"/>
  <c r="X11" i="46"/>
  <c r="AG11" i="46"/>
  <c r="Q199" i="46"/>
  <c r="X199" i="46"/>
  <c r="AC199" i="46"/>
  <c r="AG199" i="46"/>
  <c r="AK199" i="46"/>
  <c r="AE199" i="46"/>
  <c r="AL199" i="46"/>
  <c r="AF199" i="46"/>
  <c r="AA199" i="46"/>
  <c r="AH199" i="46"/>
  <c r="AM199" i="46"/>
  <c r="W199" i="46"/>
  <c r="AD199" i="46"/>
  <c r="AI199" i="46"/>
  <c r="Y199" i="46"/>
  <c r="AJ199" i="46"/>
  <c r="Z199" i="46"/>
  <c r="X183" i="46"/>
  <c r="AC183" i="46"/>
  <c r="AG183" i="46"/>
  <c r="AK183" i="46"/>
  <c r="Y183" i="46"/>
  <c r="Z183" i="46"/>
  <c r="AF183" i="46"/>
  <c r="AL183" i="46"/>
  <c r="AA183" i="46"/>
  <c r="AH183" i="46"/>
  <c r="AM183" i="46"/>
  <c r="W183" i="46"/>
  <c r="AD183" i="46"/>
  <c r="AI183" i="46"/>
  <c r="AE183" i="46"/>
  <c r="AJ183" i="46"/>
  <c r="Y171" i="46"/>
  <c r="AL171" i="46"/>
  <c r="X171" i="46"/>
  <c r="AC171" i="46"/>
  <c r="AG171" i="46"/>
  <c r="AK171" i="46"/>
  <c r="AD171" i="46"/>
  <c r="AH171" i="46"/>
  <c r="AF171" i="46"/>
  <c r="Z171" i="46"/>
  <c r="AI171" i="46"/>
  <c r="AA171" i="46"/>
  <c r="AJ171" i="46"/>
  <c r="AE171" i="46"/>
  <c r="AM171" i="46"/>
  <c r="W171" i="46"/>
  <c r="V159" i="46"/>
  <c r="AD159" i="46"/>
  <c r="AL159" i="46"/>
  <c r="Z159" i="46"/>
  <c r="AE159" i="46"/>
  <c r="AI159" i="46"/>
  <c r="AM159" i="46"/>
  <c r="W159" i="46"/>
  <c r="AA159" i="46"/>
  <c r="AF159" i="46"/>
  <c r="AJ159" i="46"/>
  <c r="X159" i="46"/>
  <c r="AC159" i="46"/>
  <c r="AG159" i="46"/>
  <c r="AK159" i="46"/>
  <c r="Y159" i="46"/>
  <c r="AH159" i="46"/>
  <c r="Y143" i="46"/>
  <c r="AD143" i="46"/>
  <c r="AH143" i="46"/>
  <c r="AL143" i="46"/>
  <c r="Z143" i="46"/>
  <c r="AE143" i="46"/>
  <c r="AI143" i="46"/>
  <c r="AM143" i="46"/>
  <c r="W143" i="46"/>
  <c r="AA143" i="46"/>
  <c r="AF143" i="46"/>
  <c r="AJ143" i="46"/>
  <c r="X143" i="46"/>
  <c r="AC143" i="46"/>
  <c r="AG143" i="46"/>
  <c r="AK143" i="46"/>
  <c r="Q131" i="46"/>
  <c r="Z131" i="46"/>
  <c r="AE131" i="46"/>
  <c r="AI131" i="46"/>
  <c r="AM131" i="46"/>
  <c r="Y131" i="46"/>
  <c r="AF131" i="46"/>
  <c r="AK131" i="46"/>
  <c r="AA131" i="46"/>
  <c r="AG131" i="46"/>
  <c r="AL131" i="46"/>
  <c r="W131" i="46"/>
  <c r="AC131" i="46"/>
  <c r="AH131" i="46"/>
  <c r="X131" i="46"/>
  <c r="AD131" i="46"/>
  <c r="AJ131" i="46"/>
  <c r="Q119" i="46"/>
  <c r="Z119" i="46"/>
  <c r="AE119" i="46"/>
  <c r="AI119" i="46"/>
  <c r="AM119" i="46"/>
  <c r="Y119" i="46"/>
  <c r="AF119" i="46"/>
  <c r="AK119" i="46"/>
  <c r="AA119" i="46"/>
  <c r="AG119" i="46"/>
  <c r="AL119" i="46"/>
  <c r="W119" i="46"/>
  <c r="AC119" i="46"/>
  <c r="AH119" i="46"/>
  <c r="X119" i="46"/>
  <c r="AD119" i="46"/>
  <c r="AJ119" i="46"/>
  <c r="X194" i="46"/>
  <c r="AC194" i="46"/>
  <c r="AG194" i="46"/>
  <c r="AK194" i="46"/>
  <c r="Y194" i="46"/>
  <c r="AJ194" i="46"/>
  <c r="AF194" i="46"/>
  <c r="Z194" i="46"/>
  <c r="AA194" i="46"/>
  <c r="AH194" i="46"/>
  <c r="AM194" i="46"/>
  <c r="W194" i="46"/>
  <c r="AD194" i="46"/>
  <c r="AI194" i="46"/>
  <c r="AE194" i="46"/>
  <c r="AL194" i="46"/>
  <c r="X182" i="46"/>
  <c r="AC182" i="46"/>
  <c r="AG182" i="46"/>
  <c r="AK182" i="46"/>
  <c r="Z182" i="46"/>
  <c r="AF182" i="46"/>
  <c r="AL182" i="46"/>
  <c r="AA182" i="46"/>
  <c r="AH182" i="46"/>
  <c r="AM182" i="46"/>
  <c r="W182" i="46"/>
  <c r="AD182" i="46"/>
  <c r="AI182" i="46"/>
  <c r="Y182" i="46"/>
  <c r="AE182" i="46"/>
  <c r="AJ182" i="46"/>
  <c r="Q174" i="46"/>
  <c r="AL174" i="46"/>
  <c r="X174" i="46"/>
  <c r="AC174" i="46"/>
  <c r="AG174" i="46"/>
  <c r="AK174" i="46"/>
  <c r="Y174" i="46"/>
  <c r="AD174" i="46"/>
  <c r="AH174" i="46"/>
  <c r="Z174" i="46"/>
  <c r="AI174" i="46"/>
  <c r="AA174" i="46"/>
  <c r="AJ174" i="46"/>
  <c r="AE174" i="46"/>
  <c r="AM174" i="46"/>
  <c r="W174" i="46"/>
  <c r="AF174" i="46"/>
  <c r="V166" i="46"/>
  <c r="Y166" i="46"/>
  <c r="AH166" i="46"/>
  <c r="Z166" i="46"/>
  <c r="AE166" i="46"/>
  <c r="AI166" i="46"/>
  <c r="AM166" i="46"/>
  <c r="W166" i="46"/>
  <c r="AA166" i="46"/>
  <c r="AF166" i="46"/>
  <c r="AJ166" i="46"/>
  <c r="X166" i="46"/>
  <c r="AC166" i="46"/>
  <c r="AG166" i="46"/>
  <c r="AK166" i="46"/>
  <c r="AD166" i="46"/>
  <c r="AL166" i="46"/>
  <c r="Y162" i="46"/>
  <c r="AH162" i="46"/>
  <c r="Z162" i="46"/>
  <c r="AE162" i="46"/>
  <c r="AI162" i="46"/>
  <c r="AM162" i="46"/>
  <c r="W162" i="46"/>
  <c r="AA162" i="46"/>
  <c r="AF162" i="46"/>
  <c r="AJ162" i="46"/>
  <c r="X162" i="46"/>
  <c r="AC162" i="46"/>
  <c r="AG162" i="46"/>
  <c r="AK162" i="46"/>
  <c r="AD162" i="46"/>
  <c r="AL162" i="46"/>
  <c r="V158" i="46"/>
  <c r="Y158" i="46"/>
  <c r="AH158" i="46"/>
  <c r="AL158" i="46"/>
  <c r="Z158" i="46"/>
  <c r="AE158" i="46"/>
  <c r="AI158" i="46"/>
  <c r="AM158" i="46"/>
  <c r="W158" i="46"/>
  <c r="AA158" i="46"/>
  <c r="AF158" i="46"/>
  <c r="AJ158" i="46"/>
  <c r="X158" i="46"/>
  <c r="AC158" i="46"/>
  <c r="AG158" i="46"/>
  <c r="AK158" i="46"/>
  <c r="AD158" i="46"/>
  <c r="Y154" i="46"/>
  <c r="AD154" i="46"/>
  <c r="AH154" i="46"/>
  <c r="AL154" i="46"/>
  <c r="Z154" i="46"/>
  <c r="AE154" i="46"/>
  <c r="AI154" i="46"/>
  <c r="AM154" i="46"/>
  <c r="W154" i="46"/>
  <c r="AA154" i="46"/>
  <c r="AF154" i="46"/>
  <c r="AJ154" i="46"/>
  <c r="X154" i="46"/>
  <c r="AC154" i="46"/>
  <c r="AG154" i="46"/>
  <c r="AK154" i="46"/>
  <c r="Y150" i="46"/>
  <c r="AD150" i="46"/>
  <c r="AH150" i="46"/>
  <c r="AL150" i="46"/>
  <c r="Z150" i="46"/>
  <c r="AE150" i="46"/>
  <c r="AI150" i="46"/>
  <c r="AM150" i="46"/>
  <c r="W150" i="46"/>
  <c r="AA150" i="46"/>
  <c r="AF150" i="46"/>
  <c r="AJ150" i="46"/>
  <c r="X150" i="46"/>
  <c r="AC150" i="46"/>
  <c r="AG150" i="46"/>
  <c r="AK150" i="46"/>
  <c r="Y146" i="46"/>
  <c r="AD146" i="46"/>
  <c r="AH146" i="46"/>
  <c r="AL146" i="46"/>
  <c r="Z146" i="46"/>
  <c r="AE146" i="46"/>
  <c r="AI146" i="46"/>
  <c r="AM146" i="46"/>
  <c r="W146" i="46"/>
  <c r="AA146" i="46"/>
  <c r="AF146" i="46"/>
  <c r="AJ146" i="46"/>
  <c r="X146" i="46"/>
  <c r="AC146" i="46"/>
  <c r="AG146" i="46"/>
  <c r="AK146" i="46"/>
  <c r="I142" i="46"/>
  <c r="Y142" i="46"/>
  <c r="AD142" i="46"/>
  <c r="AH142" i="46"/>
  <c r="AL142" i="46"/>
  <c r="Z142" i="46"/>
  <c r="AE142" i="46"/>
  <c r="AI142" i="46"/>
  <c r="AM142" i="46"/>
  <c r="W142" i="46"/>
  <c r="AA142" i="46"/>
  <c r="AF142" i="46"/>
  <c r="AJ142" i="46"/>
  <c r="X142" i="46"/>
  <c r="AC142" i="46"/>
  <c r="AG142" i="46"/>
  <c r="AK142" i="46"/>
  <c r="I138" i="46"/>
  <c r="Y138" i="46"/>
  <c r="AD138" i="46"/>
  <c r="AH138" i="46"/>
  <c r="AL138" i="46"/>
  <c r="Z138" i="46"/>
  <c r="AE138" i="46"/>
  <c r="AI138" i="46"/>
  <c r="AM138" i="46"/>
  <c r="W138" i="46"/>
  <c r="AA138" i="46"/>
  <c r="AF138" i="46"/>
  <c r="AJ138" i="46"/>
  <c r="X138" i="46"/>
  <c r="AC138" i="46"/>
  <c r="AG138" i="46"/>
  <c r="AK138" i="46"/>
  <c r="P134" i="46"/>
  <c r="Z134" i="46"/>
  <c r="AE134" i="46"/>
  <c r="AI134" i="46"/>
  <c r="AM134" i="46"/>
  <c r="Y134" i="46"/>
  <c r="AF134" i="46"/>
  <c r="AK134" i="46"/>
  <c r="AA134" i="46"/>
  <c r="AG134" i="46"/>
  <c r="AL134" i="46"/>
  <c r="W134" i="46"/>
  <c r="AC134" i="46"/>
  <c r="AH134" i="46"/>
  <c r="X134" i="46"/>
  <c r="AD134" i="46"/>
  <c r="AJ134" i="46"/>
  <c r="Z130" i="46"/>
  <c r="AE130" i="46"/>
  <c r="AI130" i="46"/>
  <c r="AM130" i="46"/>
  <c r="Y130" i="46"/>
  <c r="AF130" i="46"/>
  <c r="AK130" i="46"/>
  <c r="AA130" i="46"/>
  <c r="AG130" i="46"/>
  <c r="AL130" i="46"/>
  <c r="W130" i="46"/>
  <c r="AC130" i="46"/>
  <c r="AH130" i="46"/>
  <c r="X130" i="46"/>
  <c r="AD130" i="46"/>
  <c r="AJ130" i="46"/>
  <c r="Q126" i="46"/>
  <c r="Z126" i="46"/>
  <c r="AE126" i="46"/>
  <c r="AI126" i="46"/>
  <c r="AM126" i="46"/>
  <c r="Y126" i="46"/>
  <c r="AF126" i="46"/>
  <c r="AK126" i="46"/>
  <c r="AA126" i="46"/>
  <c r="AG126" i="46"/>
  <c r="AL126" i="46"/>
  <c r="W126" i="46"/>
  <c r="AC126" i="46"/>
  <c r="AH126" i="46"/>
  <c r="X126" i="46"/>
  <c r="AD126" i="46"/>
  <c r="AJ126" i="46"/>
  <c r="Z122" i="46"/>
  <c r="AE122" i="46"/>
  <c r="AI122" i="46"/>
  <c r="AM122" i="46"/>
  <c r="Y122" i="46"/>
  <c r="AF122" i="46"/>
  <c r="AK122" i="46"/>
  <c r="AA122" i="46"/>
  <c r="AG122" i="46"/>
  <c r="AL122" i="46"/>
  <c r="W122" i="46"/>
  <c r="AC122" i="46"/>
  <c r="AH122" i="46"/>
  <c r="X122" i="46"/>
  <c r="AD122" i="46"/>
  <c r="AJ122" i="46"/>
  <c r="Z118" i="46"/>
  <c r="AE118" i="46"/>
  <c r="AI118" i="46"/>
  <c r="AM118" i="46"/>
  <c r="Y118" i="46"/>
  <c r="AF118" i="46"/>
  <c r="AK118" i="46"/>
  <c r="AA118" i="46"/>
  <c r="AG118" i="46"/>
  <c r="AL118" i="46"/>
  <c r="W118" i="46"/>
  <c r="AC118" i="46"/>
  <c r="AH118" i="46"/>
  <c r="X118" i="46"/>
  <c r="AD118" i="46"/>
  <c r="AJ118" i="46"/>
  <c r="Z114" i="46"/>
  <c r="AE114" i="46"/>
  <c r="AI114" i="46"/>
  <c r="AM114" i="46"/>
  <c r="Y114" i="46"/>
  <c r="AF114" i="46"/>
  <c r="AK114" i="46"/>
  <c r="AA114" i="46"/>
  <c r="AG114" i="46"/>
  <c r="AL114" i="46"/>
  <c r="W114" i="46"/>
  <c r="AC114" i="46"/>
  <c r="AH114" i="46"/>
  <c r="X114" i="46"/>
  <c r="AD114" i="46"/>
  <c r="AJ114" i="46"/>
  <c r="I110" i="46"/>
  <c r="Z110" i="46"/>
  <c r="AE110" i="46"/>
  <c r="AI110" i="46"/>
  <c r="AM110" i="46"/>
  <c r="Y110" i="46"/>
  <c r="AF110" i="46"/>
  <c r="AK110" i="46"/>
  <c r="AA110" i="46"/>
  <c r="AG110" i="46"/>
  <c r="AL110" i="46"/>
  <c r="W110" i="46"/>
  <c r="AC110" i="46"/>
  <c r="AH110" i="46"/>
  <c r="X110" i="46"/>
  <c r="AD110" i="46"/>
  <c r="AJ110" i="46"/>
  <c r="Z106" i="46"/>
  <c r="AE106" i="46"/>
  <c r="AI106" i="46"/>
  <c r="AM106" i="46"/>
  <c r="Y106" i="46"/>
  <c r="AF106" i="46"/>
  <c r="AK106" i="46"/>
  <c r="AA106" i="46"/>
  <c r="AG106" i="46"/>
  <c r="AL106" i="46"/>
  <c r="W106" i="46"/>
  <c r="AC106" i="46"/>
  <c r="AH106" i="46"/>
  <c r="X106" i="46"/>
  <c r="AD106" i="46"/>
  <c r="AJ106" i="46"/>
  <c r="Z102" i="46"/>
  <c r="AE102" i="46"/>
  <c r="AI102" i="46"/>
  <c r="AM102" i="46"/>
  <c r="Y102" i="46"/>
  <c r="AF102" i="46"/>
  <c r="AK102" i="46"/>
  <c r="AA102" i="46"/>
  <c r="AG102" i="46"/>
  <c r="AL102" i="46"/>
  <c r="W102" i="46"/>
  <c r="AC102" i="46"/>
  <c r="AH102" i="46"/>
  <c r="X102" i="46"/>
  <c r="AD102" i="46"/>
  <c r="AJ102" i="46"/>
  <c r="P98" i="46"/>
  <c r="Z98" i="46"/>
  <c r="AE98" i="46"/>
  <c r="AI98" i="46"/>
  <c r="AM98" i="46"/>
  <c r="Y98" i="46"/>
  <c r="AF98" i="46"/>
  <c r="AK98" i="46"/>
  <c r="AA98" i="46"/>
  <c r="AG98" i="46"/>
  <c r="AL98" i="46"/>
  <c r="W98" i="46"/>
  <c r="AC98" i="46"/>
  <c r="AH98" i="46"/>
  <c r="X98" i="46"/>
  <c r="AD98" i="46"/>
  <c r="AJ98" i="46"/>
  <c r="Z94" i="46"/>
  <c r="AE94" i="46"/>
  <c r="AI94" i="46"/>
  <c r="AM94" i="46"/>
  <c r="Y94" i="46"/>
  <c r="AF94" i="46"/>
  <c r="AK94" i="46"/>
  <c r="AA94" i="46"/>
  <c r="AG94" i="46"/>
  <c r="AL94" i="46"/>
  <c r="W94" i="46"/>
  <c r="AC94" i="46"/>
  <c r="AH94" i="46"/>
  <c r="X94" i="46"/>
  <c r="AD94" i="46"/>
  <c r="AJ94" i="46"/>
  <c r="P90" i="46"/>
  <c r="Z90" i="46"/>
  <c r="AE90" i="46"/>
  <c r="AI90" i="46"/>
  <c r="AM90" i="46"/>
  <c r="Y90" i="46"/>
  <c r="AF90" i="46"/>
  <c r="AK90" i="46"/>
  <c r="AA90" i="46"/>
  <c r="AG90" i="46"/>
  <c r="AL90" i="46"/>
  <c r="W90" i="46"/>
  <c r="AC90" i="46"/>
  <c r="AH90" i="46"/>
  <c r="X90" i="46"/>
  <c r="AD90" i="46"/>
  <c r="AJ90" i="46"/>
  <c r="Z86" i="46"/>
  <c r="AE86" i="46"/>
  <c r="AI86" i="46"/>
  <c r="AM86" i="46"/>
  <c r="Y86" i="46"/>
  <c r="AF86" i="46"/>
  <c r="AK86" i="46"/>
  <c r="AA86" i="46"/>
  <c r="AH86" i="46"/>
  <c r="AC86" i="46"/>
  <c r="AJ86" i="46"/>
  <c r="W86" i="46"/>
  <c r="AD86" i="46"/>
  <c r="AL86" i="46"/>
  <c r="X86" i="46"/>
  <c r="AG86" i="46"/>
  <c r="Z82" i="46"/>
  <c r="AE82" i="46"/>
  <c r="AI82" i="46"/>
  <c r="AM82" i="46"/>
  <c r="Y82" i="46"/>
  <c r="AF82" i="46"/>
  <c r="AK82" i="46"/>
  <c r="AA82" i="46"/>
  <c r="AH82" i="46"/>
  <c r="AC82" i="46"/>
  <c r="AJ82" i="46"/>
  <c r="W82" i="46"/>
  <c r="AD82" i="46"/>
  <c r="AL82" i="46"/>
  <c r="X82" i="46"/>
  <c r="AG82" i="46"/>
  <c r="Z78" i="46"/>
  <c r="AE78" i="46"/>
  <c r="AI78" i="46"/>
  <c r="AM78" i="46"/>
  <c r="X78" i="46"/>
  <c r="AD78" i="46"/>
  <c r="AJ78" i="46"/>
  <c r="Y78" i="46"/>
  <c r="AF78" i="46"/>
  <c r="AK78" i="46"/>
  <c r="AG78" i="46"/>
  <c r="W78" i="46"/>
  <c r="AH78" i="46"/>
  <c r="AA78" i="46"/>
  <c r="AL78" i="46"/>
  <c r="AC78" i="46"/>
  <c r="Z74" i="46"/>
  <c r="AE74" i="46"/>
  <c r="AI74" i="46"/>
  <c r="AM74" i="46"/>
  <c r="X74" i="46"/>
  <c r="AD74" i="46"/>
  <c r="AJ74" i="46"/>
  <c r="Y74" i="46"/>
  <c r="AF74" i="46"/>
  <c r="AK74" i="46"/>
  <c r="AG74" i="46"/>
  <c r="W74" i="46"/>
  <c r="AH74" i="46"/>
  <c r="AA74" i="46"/>
  <c r="AL74" i="46"/>
  <c r="AC74" i="46"/>
  <c r="Z70" i="46"/>
  <c r="AE70" i="46"/>
  <c r="AI70" i="46"/>
  <c r="AM70" i="46"/>
  <c r="X70" i="46"/>
  <c r="AD70" i="46"/>
  <c r="AJ70" i="46"/>
  <c r="Y70" i="46"/>
  <c r="AF70" i="46"/>
  <c r="AK70" i="46"/>
  <c r="AG70" i="46"/>
  <c r="W70" i="46"/>
  <c r="AH70" i="46"/>
  <c r="AA70" i="46"/>
  <c r="AL70" i="46"/>
  <c r="AC70" i="46"/>
  <c r="Z66" i="46"/>
  <c r="AE66" i="46"/>
  <c r="AI66" i="46"/>
  <c r="AM66" i="46"/>
  <c r="X66" i="46"/>
  <c r="AD66" i="46"/>
  <c r="AJ66" i="46"/>
  <c r="Y66" i="46"/>
  <c r="AF66" i="46"/>
  <c r="AK66" i="46"/>
  <c r="AG66" i="46"/>
  <c r="W66" i="46"/>
  <c r="AH66" i="46"/>
  <c r="AA66" i="46"/>
  <c r="AL66" i="46"/>
  <c r="AC66" i="46"/>
  <c r="Z62" i="46"/>
  <c r="AE62" i="46"/>
  <c r="AI62" i="46"/>
  <c r="AM62" i="46"/>
  <c r="AA62" i="46"/>
  <c r="AG62" i="46"/>
  <c r="AL62" i="46"/>
  <c r="X62" i="46"/>
  <c r="AD62" i="46"/>
  <c r="AJ62" i="46"/>
  <c r="Y62" i="46"/>
  <c r="AF62" i="46"/>
  <c r="AK62" i="46"/>
  <c r="W62" i="46"/>
  <c r="AC62" i="46"/>
  <c r="AH62" i="46"/>
  <c r="U58" i="46"/>
  <c r="Z58" i="46"/>
  <c r="AE58" i="46"/>
  <c r="AI58" i="46"/>
  <c r="AM58" i="46"/>
  <c r="AA58" i="46"/>
  <c r="AG58" i="46"/>
  <c r="AL58" i="46"/>
  <c r="X58" i="46"/>
  <c r="AD58" i="46"/>
  <c r="AJ58" i="46"/>
  <c r="Y58" i="46"/>
  <c r="AF58" i="46"/>
  <c r="AK58" i="46"/>
  <c r="W58" i="46"/>
  <c r="AC58" i="46"/>
  <c r="AH58" i="46"/>
  <c r="Z54" i="46"/>
  <c r="AE54" i="46"/>
  <c r="AI54" i="46"/>
  <c r="AM54" i="46"/>
  <c r="AA54" i="46"/>
  <c r="AG54" i="46"/>
  <c r="AL54" i="46"/>
  <c r="X54" i="46"/>
  <c r="AD54" i="46"/>
  <c r="AJ54" i="46"/>
  <c r="Y54" i="46"/>
  <c r="AF54" i="46"/>
  <c r="AK54" i="46"/>
  <c r="W54" i="46"/>
  <c r="AC54" i="46"/>
  <c r="AH54" i="46"/>
  <c r="U50" i="46"/>
  <c r="W50" i="46"/>
  <c r="AA50" i="46"/>
  <c r="AF50" i="46"/>
  <c r="AJ50" i="46"/>
  <c r="Z50" i="46"/>
  <c r="AE50" i="46"/>
  <c r="AI50" i="46"/>
  <c r="AM50" i="46"/>
  <c r="Y50" i="46"/>
  <c r="AH50" i="46"/>
  <c r="AD50" i="46"/>
  <c r="AL50" i="46"/>
  <c r="X50" i="46"/>
  <c r="AG50" i="46"/>
  <c r="AK50" i="46"/>
  <c r="AC50" i="46"/>
  <c r="I46" i="46"/>
  <c r="W46" i="46"/>
  <c r="AA46" i="46"/>
  <c r="AF46" i="46"/>
  <c r="AJ46" i="46"/>
  <c r="Z46" i="46"/>
  <c r="AE46" i="46"/>
  <c r="AI46" i="46"/>
  <c r="AM46" i="46"/>
  <c r="Y46" i="46"/>
  <c r="AH46" i="46"/>
  <c r="AD46" i="46"/>
  <c r="AL46" i="46"/>
  <c r="X46" i="46"/>
  <c r="AG46" i="46"/>
  <c r="AK46" i="46"/>
  <c r="AC46" i="46"/>
  <c r="W42" i="46"/>
  <c r="AA42" i="46"/>
  <c r="AF42" i="46"/>
  <c r="AJ42" i="46"/>
  <c r="Z42" i="46"/>
  <c r="AE42" i="46"/>
  <c r="AI42" i="46"/>
  <c r="AM42" i="46"/>
  <c r="Y42" i="46"/>
  <c r="AH42" i="46"/>
  <c r="AD42" i="46"/>
  <c r="AL42" i="46"/>
  <c r="X42" i="46"/>
  <c r="AG42" i="46"/>
  <c r="AK42" i="46"/>
  <c r="AC42" i="46"/>
  <c r="I38" i="46"/>
  <c r="W38" i="46"/>
  <c r="AA38" i="46"/>
  <c r="AF38" i="46"/>
  <c r="AJ38" i="46"/>
  <c r="Z38" i="46"/>
  <c r="AE38" i="46"/>
  <c r="AI38" i="46"/>
  <c r="AM38" i="46"/>
  <c r="Y38" i="46"/>
  <c r="AH38" i="46"/>
  <c r="AD38" i="46"/>
  <c r="AL38" i="46"/>
  <c r="X38" i="46"/>
  <c r="AG38" i="46"/>
  <c r="AK38" i="46"/>
  <c r="AC38" i="46"/>
  <c r="W34" i="46"/>
  <c r="AA34" i="46"/>
  <c r="AF34" i="46"/>
  <c r="AJ34" i="46"/>
  <c r="Z34" i="46"/>
  <c r="AE34" i="46"/>
  <c r="AI34" i="46"/>
  <c r="AM34" i="46"/>
  <c r="Y34" i="46"/>
  <c r="AH34" i="46"/>
  <c r="AD34" i="46"/>
  <c r="AL34" i="46"/>
  <c r="X34" i="46"/>
  <c r="AG34" i="46"/>
  <c r="AK34" i="46"/>
  <c r="AC34" i="46"/>
  <c r="V30" i="46"/>
  <c r="W30" i="46"/>
  <c r="AA30" i="46"/>
  <c r="AF30" i="46"/>
  <c r="AJ30" i="46"/>
  <c r="Z30" i="46"/>
  <c r="AE30" i="46"/>
  <c r="AI30" i="46"/>
  <c r="AM30" i="46"/>
  <c r="Y30" i="46"/>
  <c r="AH30" i="46"/>
  <c r="AD30" i="46"/>
  <c r="AL30" i="46"/>
  <c r="X30" i="46"/>
  <c r="AG30" i="46"/>
  <c r="AK30" i="46"/>
  <c r="AC30" i="46"/>
  <c r="W26" i="46"/>
  <c r="AA26" i="46"/>
  <c r="AF26" i="46"/>
  <c r="AJ26" i="46"/>
  <c r="Z26" i="46"/>
  <c r="AE26" i="46"/>
  <c r="AI26" i="46"/>
  <c r="AM26" i="46"/>
  <c r="Y26" i="46"/>
  <c r="AH26" i="46"/>
  <c r="AD26" i="46"/>
  <c r="AL26" i="46"/>
  <c r="X26" i="46"/>
  <c r="AG26" i="46"/>
  <c r="AK26" i="46"/>
  <c r="AC26" i="46"/>
  <c r="W22" i="46"/>
  <c r="AA22" i="46"/>
  <c r="AF22" i="46"/>
  <c r="AJ22" i="46"/>
  <c r="Z22" i="46"/>
  <c r="AE22" i="46"/>
  <c r="AI22" i="46"/>
  <c r="AM22" i="46"/>
  <c r="Y22" i="46"/>
  <c r="AH22" i="46"/>
  <c r="AD22" i="46"/>
  <c r="AL22" i="46"/>
  <c r="X22" i="46"/>
  <c r="AG22" i="46"/>
  <c r="AK22" i="46"/>
  <c r="AC22" i="46"/>
  <c r="W18" i="46"/>
  <c r="AA18" i="46"/>
  <c r="AF18" i="46"/>
  <c r="AJ18" i="46"/>
  <c r="Z18" i="46"/>
  <c r="AE18" i="46"/>
  <c r="AI18" i="46"/>
  <c r="AM18" i="46"/>
  <c r="Y18" i="46"/>
  <c r="AH18" i="46"/>
  <c r="AD18" i="46"/>
  <c r="AL18" i="46"/>
  <c r="X18" i="46"/>
  <c r="AG18" i="46"/>
  <c r="AK18" i="46"/>
  <c r="AC18" i="46"/>
  <c r="W14" i="46"/>
  <c r="AA14" i="46"/>
  <c r="AF14" i="46"/>
  <c r="AJ14" i="46"/>
  <c r="Z14" i="46"/>
  <c r="AE14" i="46"/>
  <c r="AI14" i="46"/>
  <c r="AM14" i="46"/>
  <c r="Y14" i="46"/>
  <c r="AH14" i="46"/>
  <c r="AC14" i="46"/>
  <c r="AK14" i="46"/>
  <c r="AD14" i="46"/>
  <c r="AL14" i="46"/>
  <c r="X14" i="46"/>
  <c r="AG14" i="46"/>
  <c r="AL10" i="46"/>
  <c r="AG10" i="46"/>
  <c r="AC10" i="46"/>
  <c r="X10" i="46"/>
  <c r="AE10" i="46"/>
  <c r="W10" i="46"/>
  <c r="AD10" i="46"/>
  <c r="AI10" i="46"/>
  <c r="AM10" i="46"/>
  <c r="AF10" i="46"/>
  <c r="Z10" i="46"/>
  <c r="AK10" i="46"/>
  <c r="Y10" i="46"/>
  <c r="AJ10" i="46"/>
  <c r="AA10" i="46"/>
  <c r="Q134" i="46"/>
  <c r="Q175" i="46"/>
  <c r="Q200" i="46"/>
  <c r="P187" i="46"/>
  <c r="P171" i="46"/>
  <c r="I147" i="46"/>
  <c r="Q21" i="46"/>
  <c r="U95" i="46"/>
  <c r="I199" i="46"/>
  <c r="P95" i="46"/>
  <c r="P183" i="46"/>
  <c r="V35" i="46"/>
  <c r="P155" i="46"/>
  <c r="P107" i="46"/>
  <c r="Q77" i="46"/>
  <c r="P69" i="46"/>
  <c r="P65" i="46"/>
  <c r="P49" i="46"/>
  <c r="Q33" i="46"/>
  <c r="V25" i="46"/>
  <c r="P73" i="46"/>
  <c r="I69" i="46"/>
  <c r="I53" i="46"/>
  <c r="I49" i="46"/>
  <c r="V45" i="46"/>
  <c r="V41" i="46"/>
  <c r="I33" i="46"/>
  <c r="I25" i="46"/>
  <c r="P77" i="46"/>
  <c r="I111" i="46"/>
  <c r="Q45" i="46"/>
  <c r="I41" i="46"/>
  <c r="V23" i="46"/>
  <c r="I195" i="46"/>
  <c r="P191" i="46"/>
  <c r="V187" i="46"/>
  <c r="I179" i="46"/>
  <c r="I171" i="46"/>
  <c r="V163" i="46"/>
  <c r="P159" i="46"/>
  <c r="V151" i="46"/>
  <c r="I151" i="46"/>
  <c r="V143" i="46"/>
  <c r="I143" i="46"/>
  <c r="V131" i="46"/>
  <c r="I131" i="46"/>
  <c r="U123" i="46"/>
  <c r="Q123" i="46"/>
  <c r="V123" i="46"/>
  <c r="P115" i="46"/>
  <c r="Q115" i="46"/>
  <c r="U107" i="46"/>
  <c r="Q107" i="46"/>
  <c r="V107" i="46"/>
  <c r="S99" i="46"/>
  <c r="V99" i="46"/>
  <c r="I99" i="46"/>
  <c r="P99" i="46"/>
  <c r="P91" i="46"/>
  <c r="Q91" i="46"/>
  <c r="V91" i="46"/>
  <c r="V83" i="46"/>
  <c r="I83" i="46"/>
  <c r="U79" i="46"/>
  <c r="V79" i="46"/>
  <c r="P79" i="46"/>
  <c r="Q79" i="46"/>
  <c r="P71" i="46"/>
  <c r="I71" i="46"/>
  <c r="P63" i="46"/>
  <c r="V63" i="46"/>
  <c r="I63" i="46"/>
  <c r="U63" i="46"/>
  <c r="Q63" i="46"/>
  <c r="P55" i="46"/>
  <c r="V55" i="46"/>
  <c r="Q55" i="46"/>
  <c r="V47" i="46"/>
  <c r="I47" i="46"/>
  <c r="P47" i="46"/>
  <c r="V39" i="46"/>
  <c r="Q27" i="46"/>
  <c r="V27" i="46"/>
  <c r="U15" i="46"/>
  <c r="Q15" i="46"/>
  <c r="V15" i="46"/>
  <c r="Q195" i="46"/>
  <c r="I191" i="46"/>
  <c r="I187" i="46"/>
  <c r="I183" i="46"/>
  <c r="P179" i="46"/>
  <c r="P175" i="46"/>
  <c r="V167" i="46"/>
  <c r="Q163" i="46"/>
  <c r="V139" i="46"/>
  <c r="V127" i="46"/>
  <c r="I107" i="46"/>
  <c r="P75" i="46"/>
  <c r="V67" i="46"/>
  <c r="I59" i="46"/>
  <c r="U91" i="46"/>
  <c r="U19" i="46"/>
  <c r="V198" i="46"/>
  <c r="U186" i="46"/>
  <c r="V118" i="46"/>
  <c r="P195" i="46"/>
  <c r="I182" i="46"/>
  <c r="I178" i="46"/>
  <c r="I175" i="46"/>
  <c r="V171" i="46"/>
  <c r="P163" i="46"/>
  <c r="I159" i="46"/>
  <c r="Q151" i="46"/>
  <c r="P143" i="46"/>
  <c r="V135" i="46"/>
  <c r="P123" i="46"/>
  <c r="I75" i="46"/>
  <c r="P58" i="46"/>
  <c r="I31" i="46"/>
  <c r="I19" i="46"/>
  <c r="I15" i="46"/>
  <c r="V199" i="46"/>
  <c r="Q183" i="46"/>
  <c r="V175" i="46"/>
  <c r="P167" i="46"/>
  <c r="Q155" i="46"/>
  <c r="P147" i="46"/>
  <c r="Q147" i="46"/>
  <c r="I139" i="46"/>
  <c r="P139" i="46"/>
  <c r="P135" i="46"/>
  <c r="Q135" i="46"/>
  <c r="P127" i="46"/>
  <c r="U127" i="46"/>
  <c r="Q127" i="46"/>
  <c r="V119" i="46"/>
  <c r="I119" i="46"/>
  <c r="U111" i="46"/>
  <c r="P111" i="46"/>
  <c r="Q111" i="46"/>
  <c r="Q103" i="46"/>
  <c r="P103" i="46"/>
  <c r="V103" i="46"/>
  <c r="I95" i="46"/>
  <c r="V95" i="46"/>
  <c r="I87" i="46"/>
  <c r="V87" i="46"/>
  <c r="U75" i="46"/>
  <c r="Q75" i="46"/>
  <c r="V75" i="46"/>
  <c r="I67" i="46"/>
  <c r="P67" i="46"/>
  <c r="Q67" i="46"/>
  <c r="Q59" i="46"/>
  <c r="P59" i="46"/>
  <c r="U59" i="46"/>
  <c r="V59" i="46"/>
  <c r="Q51" i="46"/>
  <c r="P51" i="46"/>
  <c r="V43" i="46"/>
  <c r="I43" i="46"/>
  <c r="Q35" i="46"/>
  <c r="U31" i="46"/>
  <c r="Q31" i="46"/>
  <c r="V31" i="46"/>
  <c r="U23" i="46"/>
  <c r="I23" i="46"/>
  <c r="Q23" i="46"/>
  <c r="Q19" i="46"/>
  <c r="V19" i="46"/>
  <c r="I11" i="46"/>
  <c r="U11" i="46"/>
  <c r="Q159" i="46"/>
  <c r="I155" i="46"/>
  <c r="Q143" i="46"/>
  <c r="P131" i="46"/>
  <c r="I103" i="46"/>
  <c r="V51" i="46"/>
  <c r="Q47" i="46"/>
  <c r="Q43" i="46"/>
  <c r="I35" i="46"/>
  <c r="Q130" i="46"/>
  <c r="V122" i="46"/>
  <c r="P199" i="46"/>
  <c r="V191" i="46"/>
  <c r="Q187" i="46"/>
  <c r="V183" i="46"/>
  <c r="V179" i="46"/>
  <c r="Q171" i="46"/>
  <c r="I167" i="46"/>
  <c r="I163" i="46"/>
  <c r="V155" i="46"/>
  <c r="P151" i="46"/>
  <c r="V147" i="46"/>
  <c r="I135" i="46"/>
  <c r="I123" i="46"/>
  <c r="P119" i="46"/>
  <c r="V115" i="46"/>
  <c r="V111" i="46"/>
  <c r="Q95" i="46"/>
  <c r="P87" i="46"/>
  <c r="Q83" i="46"/>
  <c r="I79" i="46"/>
  <c r="V71" i="46"/>
  <c r="I55" i="46"/>
  <c r="Q39" i="46"/>
  <c r="U139" i="46"/>
  <c r="U27" i="46"/>
  <c r="I196" i="46"/>
  <c r="P196" i="46"/>
  <c r="Q196" i="46"/>
  <c r="U188" i="46"/>
  <c r="V188" i="46"/>
  <c r="I188" i="46"/>
  <c r="P188" i="46"/>
  <c r="Q180" i="46"/>
  <c r="V180" i="46"/>
  <c r="I180" i="46"/>
  <c r="P172" i="46"/>
  <c r="Q172" i="46"/>
  <c r="V172" i="46"/>
  <c r="I164" i="46"/>
  <c r="P164" i="46"/>
  <c r="Q164" i="46"/>
  <c r="V156" i="46"/>
  <c r="I156" i="46"/>
  <c r="P156" i="46"/>
  <c r="P148" i="46"/>
  <c r="Q148" i="46"/>
  <c r="V148" i="46"/>
  <c r="I140" i="46"/>
  <c r="P140" i="46"/>
  <c r="Q140" i="46"/>
  <c r="U132" i="46"/>
  <c r="V132" i="46"/>
  <c r="I132" i="46"/>
  <c r="P132" i="46"/>
  <c r="U124" i="46"/>
  <c r="Q124" i="46"/>
  <c r="V124" i="46"/>
  <c r="I124" i="46"/>
  <c r="U116" i="46"/>
  <c r="V116" i="46"/>
  <c r="I116" i="46"/>
  <c r="P116" i="46"/>
  <c r="U108" i="46"/>
  <c r="P108" i="46"/>
  <c r="I108" i="46"/>
  <c r="Q108" i="46"/>
  <c r="V108" i="46"/>
  <c r="Q100" i="46"/>
  <c r="P100" i="46"/>
  <c r="V100" i="46"/>
  <c r="U92" i="46"/>
  <c r="Q92" i="46"/>
  <c r="I92" i="46"/>
  <c r="U84" i="46"/>
  <c r="I84" i="46"/>
  <c r="P84" i="46"/>
  <c r="Q84" i="46"/>
  <c r="I76" i="46"/>
  <c r="P76" i="46"/>
  <c r="Q76" i="46"/>
  <c r="T68" i="46"/>
  <c r="U68" i="46"/>
  <c r="Q68" i="46"/>
  <c r="I68" i="46"/>
  <c r="P68" i="46"/>
  <c r="Q60" i="46"/>
  <c r="V60" i="46"/>
  <c r="I60" i="46"/>
  <c r="V52" i="46"/>
  <c r="I52" i="46"/>
  <c r="P52" i="46"/>
  <c r="Q52" i="46"/>
  <c r="I44" i="46"/>
  <c r="Q44" i="46"/>
  <c r="P44" i="46"/>
  <c r="I36" i="46"/>
  <c r="Q36" i="46"/>
  <c r="V28" i="46"/>
  <c r="I28" i="46"/>
  <c r="Q28" i="46"/>
  <c r="Q20" i="46"/>
  <c r="I20" i="46"/>
  <c r="V20" i="46"/>
  <c r="Q188" i="46"/>
  <c r="V164" i="46"/>
  <c r="I148" i="46"/>
  <c r="Q132" i="46"/>
  <c r="Q116" i="46"/>
  <c r="I100" i="46"/>
  <c r="P92" i="46"/>
  <c r="P60" i="46"/>
  <c r="V44" i="46"/>
  <c r="U100" i="46"/>
  <c r="U48" i="46"/>
  <c r="I200" i="46"/>
  <c r="P200" i="46"/>
  <c r="T192" i="46"/>
  <c r="Q192" i="46"/>
  <c r="V192" i="46"/>
  <c r="I192" i="46"/>
  <c r="P184" i="46"/>
  <c r="Q184" i="46"/>
  <c r="V184" i="46"/>
  <c r="I176" i="46"/>
  <c r="P176" i="46"/>
  <c r="U176" i="46"/>
  <c r="Q176" i="46"/>
  <c r="V168" i="46"/>
  <c r="I168" i="46"/>
  <c r="P168" i="46"/>
  <c r="P160" i="46"/>
  <c r="U160" i="46"/>
  <c r="Q160" i="46"/>
  <c r="V160" i="46"/>
  <c r="I152" i="46"/>
  <c r="P152" i="46"/>
  <c r="Q152" i="46"/>
  <c r="U144" i="46"/>
  <c r="S144" i="46"/>
  <c r="V144" i="46"/>
  <c r="I144" i="46"/>
  <c r="P144" i="46"/>
  <c r="Q136" i="46"/>
  <c r="V136" i="46"/>
  <c r="I136" i="46"/>
  <c r="I128" i="46"/>
  <c r="P128" i="46"/>
  <c r="Q128" i="46"/>
  <c r="V120" i="46"/>
  <c r="I120" i="46"/>
  <c r="P120" i="46"/>
  <c r="U112" i="46"/>
  <c r="I112" i="46"/>
  <c r="Q112" i="46"/>
  <c r="V112" i="46"/>
  <c r="Q104" i="46"/>
  <c r="I104" i="46"/>
  <c r="P104" i="46"/>
  <c r="V96" i="46"/>
  <c r="I96" i="46"/>
  <c r="P96" i="46"/>
  <c r="Q96" i="46"/>
  <c r="U88" i="46"/>
  <c r="P88" i="46"/>
  <c r="Q88" i="46"/>
  <c r="Q80" i="46"/>
  <c r="P80" i="46"/>
  <c r="P72" i="46"/>
  <c r="Q72" i="46"/>
  <c r="V72" i="46"/>
  <c r="V64" i="46"/>
  <c r="Q64" i="46"/>
  <c r="I64" i="46"/>
  <c r="P64" i="46"/>
  <c r="Q56" i="46"/>
  <c r="U56" i="46"/>
  <c r="P56" i="46"/>
  <c r="V56" i="46"/>
  <c r="V48" i="46"/>
  <c r="I48" i="46"/>
  <c r="P48" i="46"/>
  <c r="Q48" i="46"/>
  <c r="V40" i="46"/>
  <c r="I40" i="46"/>
  <c r="Q40" i="46"/>
  <c r="U32" i="46"/>
  <c r="Q32" i="46"/>
  <c r="V32" i="46"/>
  <c r="I24" i="46"/>
  <c r="Q24" i="46"/>
  <c r="V24" i="46"/>
  <c r="P192" i="46"/>
  <c r="Q168" i="46"/>
  <c r="V152" i="46"/>
  <c r="P136" i="46"/>
  <c r="Q120" i="46"/>
  <c r="I80" i="46"/>
  <c r="V76" i="46"/>
  <c r="V36" i="46"/>
  <c r="V200" i="46"/>
  <c r="V196" i="46"/>
  <c r="I172" i="46"/>
  <c r="Q156" i="46"/>
  <c r="V140" i="46"/>
  <c r="P124" i="46"/>
  <c r="P112" i="46"/>
  <c r="V104" i="46"/>
  <c r="I72" i="46"/>
  <c r="V68" i="46"/>
  <c r="Q41" i="46"/>
  <c r="I77" i="46"/>
  <c r="Q73" i="46"/>
  <c r="I61" i="46"/>
  <c r="Q57" i="46"/>
  <c r="U53" i="46"/>
  <c r="V53" i="46"/>
  <c r="Q53" i="46"/>
  <c r="V49" i="46"/>
  <c r="Q49" i="46"/>
  <c r="I45" i="46"/>
  <c r="U45" i="46"/>
  <c r="U41" i="46"/>
  <c r="Q37" i="46"/>
  <c r="U37" i="46"/>
  <c r="V37" i="46"/>
  <c r="V33" i="46"/>
  <c r="I29" i="46"/>
  <c r="U29" i="46"/>
  <c r="Q29" i="46"/>
  <c r="V29" i="46"/>
  <c r="U25" i="46"/>
  <c r="Q25" i="46"/>
  <c r="V21" i="46"/>
  <c r="U21" i="46"/>
  <c r="I21" i="46"/>
  <c r="Q17" i="46"/>
  <c r="U200" i="46"/>
  <c r="U196" i="46"/>
  <c r="U192" i="46"/>
  <c r="U184" i="46"/>
  <c r="U180" i="46"/>
  <c r="O172" i="46"/>
  <c r="S172" i="46"/>
  <c r="U172" i="46"/>
  <c r="U168" i="46"/>
  <c r="T168" i="46"/>
  <c r="U164" i="46"/>
  <c r="U156" i="46"/>
  <c r="U152" i="46"/>
  <c r="S148" i="46"/>
  <c r="U148" i="46"/>
  <c r="T148" i="46"/>
  <c r="T144" i="46"/>
  <c r="U140" i="46"/>
  <c r="U136" i="46"/>
  <c r="U128" i="46"/>
  <c r="U120" i="46"/>
  <c r="U104" i="46"/>
  <c r="U96" i="46"/>
  <c r="U80" i="46"/>
  <c r="U76" i="46"/>
  <c r="U72" i="46"/>
  <c r="O64" i="46"/>
  <c r="T64" i="46"/>
  <c r="U64" i="46"/>
  <c r="U52" i="46"/>
  <c r="U40" i="46"/>
  <c r="U36" i="46"/>
  <c r="U28" i="46"/>
  <c r="U24" i="46"/>
  <c r="U20" i="46"/>
  <c r="I16" i="46"/>
  <c r="U16" i="46"/>
  <c r="V16" i="46"/>
  <c r="P186" i="46"/>
  <c r="Q186" i="46"/>
  <c r="V170" i="46"/>
  <c r="U170" i="46"/>
  <c r="I170" i="46"/>
  <c r="O154" i="46"/>
  <c r="P154" i="46"/>
  <c r="Q154" i="46"/>
  <c r="T142" i="46"/>
  <c r="U142" i="46"/>
  <c r="Q142" i="46"/>
  <c r="V142" i="46"/>
  <c r="T130" i="46"/>
  <c r="V130" i="46"/>
  <c r="U130" i="46"/>
  <c r="I130" i="46"/>
  <c r="S118" i="46"/>
  <c r="T118" i="46"/>
  <c r="I118" i="46"/>
  <c r="P118" i="46"/>
  <c r="U118" i="46"/>
  <c r="Q118" i="46"/>
  <c r="U106" i="46"/>
  <c r="P106" i="46"/>
  <c r="Q106" i="46"/>
  <c r="V106" i="46"/>
  <c r="Q94" i="46"/>
  <c r="V94" i="46"/>
  <c r="U94" i="46"/>
  <c r="I94" i="46"/>
  <c r="U82" i="46"/>
  <c r="T82" i="46"/>
  <c r="I82" i="46"/>
  <c r="P82" i="46"/>
  <c r="Q82" i="46"/>
  <c r="U70" i="46"/>
  <c r="Q70" i="46"/>
  <c r="V70" i="46"/>
  <c r="I70" i="46"/>
  <c r="U54" i="46"/>
  <c r="P54" i="46"/>
  <c r="Q54" i="46"/>
  <c r="V54" i="46"/>
  <c r="O38" i="46"/>
  <c r="P38" i="46"/>
  <c r="S38" i="46"/>
  <c r="U38" i="46"/>
  <c r="T38" i="46"/>
  <c r="Q38" i="46"/>
  <c r="V38" i="46"/>
  <c r="R22" i="46"/>
  <c r="U22" i="46"/>
  <c r="P22" i="46"/>
  <c r="Q22" i="46"/>
  <c r="V22" i="46"/>
  <c r="I194" i="46"/>
  <c r="P194" i="46"/>
  <c r="U194" i="46"/>
  <c r="S182" i="46"/>
  <c r="U182" i="46"/>
  <c r="Q182" i="46"/>
  <c r="V182" i="46"/>
  <c r="U174" i="46"/>
  <c r="V174" i="46"/>
  <c r="I174" i="46"/>
  <c r="I162" i="46"/>
  <c r="P162" i="46"/>
  <c r="U162" i="46"/>
  <c r="U150" i="46"/>
  <c r="P150" i="46"/>
  <c r="Q150" i="46"/>
  <c r="U138" i="46"/>
  <c r="Q138" i="46"/>
  <c r="V138" i="46"/>
  <c r="V126" i="46"/>
  <c r="I126" i="46"/>
  <c r="U126" i="46"/>
  <c r="O114" i="46"/>
  <c r="U114" i="46"/>
  <c r="I114" i="46"/>
  <c r="P114" i="46"/>
  <c r="Q114" i="46"/>
  <c r="Q98" i="46"/>
  <c r="S98" i="46"/>
  <c r="U98" i="46"/>
  <c r="V98" i="46"/>
  <c r="I98" i="46"/>
  <c r="P86" i="46"/>
  <c r="Q86" i="46"/>
  <c r="U86" i="46"/>
  <c r="V86" i="46"/>
  <c r="U74" i="46"/>
  <c r="P74" i="46"/>
  <c r="Q74" i="46"/>
  <c r="V74" i="46"/>
  <c r="U66" i="46"/>
  <c r="V66" i="46"/>
  <c r="I66" i="46"/>
  <c r="P66" i="46"/>
  <c r="P50" i="46"/>
  <c r="I50" i="46"/>
  <c r="Q50" i="46"/>
  <c r="U42" i="46"/>
  <c r="V42" i="46"/>
  <c r="I42" i="46"/>
  <c r="R30" i="46"/>
  <c r="U30" i="46"/>
  <c r="I30" i="46"/>
  <c r="Q30" i="46"/>
  <c r="I14" i="46"/>
  <c r="Q14" i="46"/>
  <c r="V194" i="46"/>
  <c r="P174" i="46"/>
  <c r="P170" i="46"/>
  <c r="V162" i="46"/>
  <c r="P130" i="46"/>
  <c r="P126" i="46"/>
  <c r="I86" i="46"/>
  <c r="Q66" i="46"/>
  <c r="I54" i="46"/>
  <c r="Q42" i="46"/>
  <c r="U154" i="46"/>
  <c r="U198" i="46"/>
  <c r="I198" i="46"/>
  <c r="P198" i="46"/>
  <c r="U190" i="46"/>
  <c r="P190" i="46"/>
  <c r="Q190" i="46"/>
  <c r="U178" i="46"/>
  <c r="Q178" i="46"/>
  <c r="V178" i="46"/>
  <c r="U166" i="46"/>
  <c r="I166" i="46"/>
  <c r="P166" i="46"/>
  <c r="U158" i="46"/>
  <c r="I158" i="46"/>
  <c r="P158" i="46"/>
  <c r="U146" i="46"/>
  <c r="P146" i="46"/>
  <c r="Q146" i="46"/>
  <c r="S134" i="46"/>
  <c r="U134" i="46"/>
  <c r="V134" i="46"/>
  <c r="I134" i="46"/>
  <c r="U122" i="46"/>
  <c r="I122" i="46"/>
  <c r="P122" i="46"/>
  <c r="U110" i="46"/>
  <c r="P110" i="46"/>
  <c r="Q110" i="46"/>
  <c r="V110" i="46"/>
  <c r="U102" i="46"/>
  <c r="Q102" i="46"/>
  <c r="V102" i="46"/>
  <c r="I102" i="46"/>
  <c r="U90" i="46"/>
  <c r="S90" i="46"/>
  <c r="Q90" i="46"/>
  <c r="V90" i="46"/>
  <c r="I90" i="46"/>
  <c r="U78" i="46"/>
  <c r="V78" i="46"/>
  <c r="I78" i="46"/>
  <c r="P78" i="46"/>
  <c r="U62" i="46"/>
  <c r="V62" i="46"/>
  <c r="I62" i="46"/>
  <c r="P62" i="46"/>
  <c r="P46" i="46"/>
  <c r="U46" i="46"/>
  <c r="Q46" i="46"/>
  <c r="V46" i="46"/>
  <c r="O34" i="46"/>
  <c r="U34" i="46"/>
  <c r="S34" i="46"/>
  <c r="I34" i="46"/>
  <c r="Q34" i="46"/>
  <c r="V34" i="46"/>
  <c r="O26" i="46"/>
  <c r="U26" i="46"/>
  <c r="V26" i="46"/>
  <c r="P26" i="46"/>
  <c r="I26" i="46"/>
  <c r="T18" i="46"/>
  <c r="U18" i="46"/>
  <c r="S18" i="46"/>
  <c r="I18" i="46"/>
  <c r="Q18" i="46"/>
  <c r="V18" i="46"/>
  <c r="Q198" i="46"/>
  <c r="Q194" i="46"/>
  <c r="V190" i="46"/>
  <c r="V186" i="46"/>
  <c r="Q166" i="46"/>
  <c r="Q162" i="46"/>
  <c r="Q158" i="46"/>
  <c r="V154" i="46"/>
  <c r="V150" i="46"/>
  <c r="V146" i="46"/>
  <c r="Q122" i="46"/>
  <c r="V114" i="46"/>
  <c r="P102" i="46"/>
  <c r="P94" i="46"/>
  <c r="V82" i="46"/>
  <c r="P70" i="46"/>
  <c r="V50" i="46"/>
  <c r="I22" i="46"/>
  <c r="Q58" i="46"/>
  <c r="V58" i="46"/>
  <c r="I58" i="46"/>
  <c r="I190" i="46"/>
  <c r="I186" i="46"/>
  <c r="P182" i="46"/>
  <c r="P178" i="46"/>
  <c r="I154" i="46"/>
  <c r="I150" i="46"/>
  <c r="I146" i="46"/>
  <c r="P142" i="46"/>
  <c r="P138" i="46"/>
  <c r="I106" i="46"/>
  <c r="Q78" i="46"/>
  <c r="I74" i="46"/>
  <c r="Q62" i="46"/>
  <c r="Q26" i="46"/>
  <c r="T77" i="46"/>
  <c r="U49" i="46"/>
  <c r="T41" i="46"/>
  <c r="O41" i="46"/>
  <c r="I17" i="46"/>
  <c r="V17" i="46"/>
  <c r="O192" i="46"/>
  <c r="R180" i="46"/>
  <c r="T180" i="46"/>
  <c r="R172" i="46"/>
  <c r="R168" i="46"/>
  <c r="S164" i="46"/>
  <c r="O164" i="46"/>
  <c r="R160" i="46"/>
  <c r="S160" i="46"/>
  <c r="T160" i="46"/>
  <c r="S156" i="46"/>
  <c r="T152" i="46"/>
  <c r="R148" i="46"/>
  <c r="R144" i="46"/>
  <c r="T72" i="46"/>
  <c r="S68" i="46"/>
  <c r="R64" i="46"/>
  <c r="S64" i="46"/>
  <c r="R60" i="46"/>
  <c r="T60" i="46"/>
  <c r="U60" i="46"/>
  <c r="R56" i="46"/>
  <c r="U44" i="46"/>
  <c r="T40" i="46"/>
  <c r="T16" i="46"/>
  <c r="Q16" i="46"/>
  <c r="U17" i="46"/>
  <c r="T156" i="46"/>
  <c r="T100" i="46"/>
  <c r="O60" i="46"/>
  <c r="R198" i="46"/>
  <c r="T198" i="46"/>
  <c r="R194" i="46"/>
  <c r="S186" i="46"/>
  <c r="S174" i="46"/>
  <c r="S170" i="46"/>
  <c r="S146" i="46"/>
  <c r="O142" i="46"/>
  <c r="O138" i="46"/>
  <c r="R134" i="46"/>
  <c r="R130" i="46"/>
  <c r="O118" i="46"/>
  <c r="R114" i="46"/>
  <c r="T114" i="46"/>
  <c r="R110" i="46"/>
  <c r="R102" i="46"/>
  <c r="O98" i="46"/>
  <c r="R90" i="46"/>
  <c r="T78" i="46"/>
  <c r="S113" i="46"/>
  <c r="T53" i="46"/>
  <c r="T49" i="46"/>
  <c r="T45" i="46"/>
  <c r="R41" i="46"/>
  <c r="P29" i="46"/>
  <c r="S25" i="46"/>
  <c r="S17" i="46"/>
  <c r="R13" i="46"/>
  <c r="I13" i="46"/>
  <c r="Q13" i="46"/>
  <c r="T29" i="46"/>
  <c r="S49" i="46"/>
  <c r="P41" i="46"/>
  <c r="T200" i="46"/>
  <c r="U14" i="46"/>
  <c r="S30" i="46"/>
  <c r="P34" i="46"/>
  <c r="T187" i="46"/>
  <c r="T179" i="46"/>
  <c r="O151" i="46"/>
  <c r="U135" i="46"/>
  <c r="U131" i="46"/>
  <c r="R123" i="46"/>
  <c r="U119" i="46"/>
  <c r="U115" i="46"/>
  <c r="R111" i="46"/>
  <c r="R107" i="46"/>
  <c r="T107" i="46"/>
  <c r="R103" i="46"/>
  <c r="U103" i="46"/>
  <c r="O103" i="46"/>
  <c r="U99" i="46"/>
  <c r="T95" i="46"/>
  <c r="R91" i="46"/>
  <c r="T91" i="46"/>
  <c r="O91" i="46"/>
  <c r="R87" i="46"/>
  <c r="S87" i="46"/>
  <c r="O87" i="46"/>
  <c r="U87" i="46"/>
  <c r="R83" i="46"/>
  <c r="T83" i="46"/>
  <c r="U83" i="46"/>
  <c r="R79" i="46"/>
  <c r="S75" i="46"/>
  <c r="T71" i="46"/>
  <c r="U71" i="46"/>
  <c r="U67" i="46"/>
  <c r="O59" i="46"/>
  <c r="T59" i="46"/>
  <c r="O55" i="46"/>
  <c r="U55" i="46"/>
  <c r="T51" i="46"/>
  <c r="S51" i="46"/>
  <c r="U51" i="46"/>
  <c r="R47" i="46"/>
  <c r="U47" i="46"/>
  <c r="R43" i="46"/>
  <c r="U43" i="46"/>
  <c r="R39" i="46"/>
  <c r="U39" i="46"/>
  <c r="O36" i="46"/>
  <c r="P36" i="46"/>
  <c r="P32" i="46"/>
  <c r="S28" i="46"/>
  <c r="T28" i="46"/>
  <c r="T24" i="46"/>
  <c r="O20" i="46"/>
  <c r="T20" i="46"/>
  <c r="S16" i="46"/>
  <c r="P16" i="46"/>
  <c r="R38" i="46"/>
  <c r="V14" i="46"/>
  <c r="T174" i="46"/>
  <c r="T134" i="46"/>
  <c r="T34" i="46"/>
  <c r="S142" i="46"/>
  <c r="S102" i="46"/>
  <c r="S41" i="46"/>
  <c r="S26" i="46"/>
  <c r="O110" i="46"/>
  <c r="O30" i="46"/>
  <c r="U193" i="46"/>
  <c r="P193" i="46"/>
  <c r="Q193" i="46"/>
  <c r="V193" i="46"/>
  <c r="R181" i="46"/>
  <c r="U181" i="46"/>
  <c r="P181" i="46"/>
  <c r="Q181" i="46"/>
  <c r="V181" i="46"/>
  <c r="O169" i="46"/>
  <c r="S169" i="46"/>
  <c r="P169" i="46"/>
  <c r="V169" i="46"/>
  <c r="U169" i="46"/>
  <c r="I169" i="46"/>
  <c r="R157" i="46"/>
  <c r="S157" i="46"/>
  <c r="T157" i="46"/>
  <c r="U157" i="46"/>
  <c r="P157" i="46"/>
  <c r="I157" i="46"/>
  <c r="Q157" i="46"/>
  <c r="V157" i="46"/>
  <c r="R145" i="46"/>
  <c r="O145" i="46"/>
  <c r="T145" i="46"/>
  <c r="P145" i="46"/>
  <c r="V145" i="46"/>
  <c r="U145" i="46"/>
  <c r="I145" i="46"/>
  <c r="S133" i="46"/>
  <c r="T133" i="46"/>
  <c r="U133" i="46"/>
  <c r="P133" i="46"/>
  <c r="I133" i="46"/>
  <c r="Q133" i="46"/>
  <c r="V133" i="46"/>
  <c r="S121" i="46"/>
  <c r="T121" i="46"/>
  <c r="U121" i="46"/>
  <c r="P121" i="46"/>
  <c r="V121" i="46"/>
  <c r="I121" i="46"/>
  <c r="U105" i="46"/>
  <c r="P105" i="46"/>
  <c r="V105" i="46"/>
  <c r="I105" i="46"/>
  <c r="S93" i="46"/>
  <c r="U93" i="46"/>
  <c r="P93" i="46"/>
  <c r="I93" i="46"/>
  <c r="Q93" i="46"/>
  <c r="V93" i="46"/>
  <c r="T81" i="46"/>
  <c r="S81" i="46"/>
  <c r="U81" i="46"/>
  <c r="I81" i="46"/>
  <c r="Q81" i="46"/>
  <c r="V81" i="46"/>
  <c r="I193" i="46"/>
  <c r="I185" i="46"/>
  <c r="Q145" i="46"/>
  <c r="Q113" i="46"/>
  <c r="I85" i="46"/>
  <c r="P81" i="46"/>
  <c r="S189" i="46"/>
  <c r="U189" i="46"/>
  <c r="P189" i="46"/>
  <c r="Q189" i="46"/>
  <c r="V189" i="46"/>
  <c r="P177" i="46"/>
  <c r="Q177" i="46"/>
  <c r="U177" i="46"/>
  <c r="V177" i="46"/>
  <c r="R165" i="46"/>
  <c r="T165" i="46"/>
  <c r="U165" i="46"/>
  <c r="P165" i="46"/>
  <c r="I165" i="46"/>
  <c r="Q165" i="46"/>
  <c r="V165" i="46"/>
  <c r="R153" i="46"/>
  <c r="S153" i="46"/>
  <c r="T153" i="46"/>
  <c r="P153" i="46"/>
  <c r="V153" i="46"/>
  <c r="I153" i="46"/>
  <c r="R141" i="46"/>
  <c r="S141" i="46"/>
  <c r="O141" i="46"/>
  <c r="T141" i="46"/>
  <c r="U141" i="46"/>
  <c r="P141" i="46"/>
  <c r="I141" i="46"/>
  <c r="Q141" i="46"/>
  <c r="V141" i="46"/>
  <c r="U129" i="46"/>
  <c r="P129" i="46"/>
  <c r="V129" i="46"/>
  <c r="I129" i="46"/>
  <c r="T117" i="46"/>
  <c r="U117" i="46"/>
  <c r="P117" i="46"/>
  <c r="I117" i="46"/>
  <c r="Q117" i="46"/>
  <c r="V117" i="46"/>
  <c r="T109" i="46"/>
  <c r="U109" i="46"/>
  <c r="P109" i="46"/>
  <c r="I109" i="46"/>
  <c r="Q109" i="46"/>
  <c r="V109" i="46"/>
  <c r="T97" i="46"/>
  <c r="U97" i="46"/>
  <c r="P97" i="46"/>
  <c r="V97" i="46"/>
  <c r="I97" i="46"/>
  <c r="U85" i="46"/>
  <c r="Q85" i="46"/>
  <c r="P85" i="46"/>
  <c r="V85" i="46"/>
  <c r="Q153" i="46"/>
  <c r="Q121" i="46"/>
  <c r="U153" i="46"/>
  <c r="T197" i="46"/>
  <c r="U197" i="46"/>
  <c r="P197" i="46"/>
  <c r="Q197" i="46"/>
  <c r="V197" i="46"/>
  <c r="P185" i="46"/>
  <c r="Q185" i="46"/>
  <c r="V185" i="46"/>
  <c r="U173" i="46"/>
  <c r="P173" i="46"/>
  <c r="I173" i="46"/>
  <c r="Q173" i="46"/>
  <c r="V173" i="46"/>
  <c r="R161" i="46"/>
  <c r="P161" i="46"/>
  <c r="U161" i="46"/>
  <c r="V161" i="46"/>
  <c r="I161" i="46"/>
  <c r="U149" i="46"/>
  <c r="P149" i="46"/>
  <c r="I149" i="46"/>
  <c r="Q149" i="46"/>
  <c r="V149" i="46"/>
  <c r="R137" i="46"/>
  <c r="T137" i="46"/>
  <c r="S137" i="46"/>
  <c r="U137" i="46"/>
  <c r="P137" i="46"/>
  <c r="V137" i="46"/>
  <c r="I137" i="46"/>
  <c r="S125" i="46"/>
  <c r="T125" i="46"/>
  <c r="U125" i="46"/>
  <c r="P125" i="46"/>
  <c r="I125" i="46"/>
  <c r="Q125" i="46"/>
  <c r="V125" i="46"/>
  <c r="T113" i="46"/>
  <c r="U113" i="46"/>
  <c r="P113" i="46"/>
  <c r="V113" i="46"/>
  <c r="I113" i="46"/>
  <c r="T101" i="46"/>
  <c r="U101" i="46"/>
  <c r="P101" i="46"/>
  <c r="I101" i="46"/>
  <c r="Q101" i="46"/>
  <c r="V101" i="46"/>
  <c r="S89" i="46"/>
  <c r="T89" i="46"/>
  <c r="U89" i="46"/>
  <c r="I89" i="46"/>
  <c r="Q89" i="46"/>
  <c r="V89" i="46"/>
  <c r="I197" i="46"/>
  <c r="I189" i="46"/>
  <c r="I181" i="46"/>
  <c r="Q161" i="46"/>
  <c r="Q129" i="46"/>
  <c r="Q97" i="46"/>
  <c r="O78" i="46"/>
  <c r="R78" i="46"/>
  <c r="T74" i="46"/>
  <c r="R70" i="46"/>
  <c r="R66" i="46"/>
  <c r="S66" i="46"/>
  <c r="T66" i="46"/>
  <c r="O66" i="46"/>
  <c r="O50" i="46"/>
  <c r="T31" i="46"/>
  <c r="T27" i="46"/>
  <c r="S27" i="46"/>
  <c r="R15" i="46"/>
  <c r="P11" i="46"/>
  <c r="V11" i="46"/>
  <c r="T194" i="46"/>
  <c r="S190" i="46"/>
  <c r="O198" i="46"/>
  <c r="T182" i="46"/>
  <c r="T110" i="46"/>
  <c r="T87" i="46"/>
  <c r="T56" i="46"/>
  <c r="T36" i="46"/>
  <c r="S194" i="46"/>
  <c r="S110" i="46"/>
  <c r="S91" i="46"/>
  <c r="S43" i="46"/>
  <c r="S13" i="46"/>
  <c r="O107" i="46"/>
  <c r="O29" i="46"/>
  <c r="T136" i="46"/>
  <c r="T132" i="46"/>
  <c r="O128" i="46"/>
  <c r="T120" i="46"/>
  <c r="I73" i="46"/>
  <c r="Q69" i="46"/>
  <c r="I65" i="46"/>
  <c r="P61" i="46"/>
  <c r="Q61" i="46"/>
  <c r="I57" i="46"/>
  <c r="R199" i="46"/>
  <c r="T199" i="46"/>
  <c r="U199" i="46"/>
  <c r="R195" i="46"/>
  <c r="O195" i="46"/>
  <c r="S195" i="46"/>
  <c r="U195" i="46"/>
  <c r="R191" i="46"/>
  <c r="S191" i="46"/>
  <c r="T191" i="46"/>
  <c r="U191" i="46"/>
  <c r="R187" i="46"/>
  <c r="S187" i="46"/>
  <c r="U187" i="46"/>
  <c r="R183" i="46"/>
  <c r="T183" i="46"/>
  <c r="U183" i="46"/>
  <c r="O179" i="46"/>
  <c r="S179" i="46"/>
  <c r="U179" i="46"/>
  <c r="R175" i="46"/>
  <c r="U175" i="46"/>
  <c r="R171" i="46"/>
  <c r="T171" i="46"/>
  <c r="U171" i="46"/>
  <c r="R167" i="46"/>
  <c r="S167" i="46"/>
  <c r="U167" i="46"/>
  <c r="U163" i="46"/>
  <c r="T159" i="46"/>
  <c r="U159" i="46"/>
  <c r="S155" i="46"/>
  <c r="T155" i="46"/>
  <c r="U155" i="46"/>
  <c r="S151" i="46"/>
  <c r="U151" i="46"/>
  <c r="O147" i="46"/>
  <c r="T147" i="46"/>
  <c r="U147" i="46"/>
  <c r="R143" i="46"/>
  <c r="U143" i="46"/>
  <c r="T164" i="46"/>
  <c r="T55" i="46"/>
  <c r="S180" i="46"/>
  <c r="S168" i="46"/>
  <c r="S145" i="46"/>
  <c r="S138" i="46"/>
  <c r="S130" i="46"/>
  <c r="S114" i="46"/>
  <c r="S59" i="46"/>
  <c r="O180" i="46"/>
  <c r="O165" i="46"/>
  <c r="O148" i="46"/>
  <c r="O134" i="46"/>
  <c r="O67" i="46"/>
  <c r="P20" i="46"/>
  <c r="R142" i="46"/>
  <c r="T10" i="46"/>
  <c r="AH10" i="46"/>
  <c r="R116" i="46"/>
  <c r="T116" i="46"/>
  <c r="T112" i="46"/>
  <c r="R108" i="46"/>
  <c r="R104" i="46"/>
  <c r="S104" i="46"/>
  <c r="S100" i="46"/>
  <c r="R96" i="46"/>
  <c r="T96" i="46"/>
  <c r="O96" i="46"/>
  <c r="S96" i="46"/>
  <c r="V92" i="46"/>
  <c r="R88" i="46"/>
  <c r="T88" i="46"/>
  <c r="V88" i="46"/>
  <c r="R84" i="46"/>
  <c r="O84" i="46"/>
  <c r="T84" i="46"/>
  <c r="V84" i="46"/>
  <c r="S84" i="46"/>
  <c r="R80" i="46"/>
  <c r="S80" i="46"/>
  <c r="T80" i="46"/>
  <c r="O80" i="46"/>
  <c r="V80" i="46"/>
  <c r="S77" i="46"/>
  <c r="U77" i="46"/>
  <c r="V77" i="46"/>
  <c r="T73" i="46"/>
  <c r="S73" i="46"/>
  <c r="U73" i="46"/>
  <c r="V73" i="46"/>
  <c r="U69" i="46"/>
  <c r="V69" i="46"/>
  <c r="U65" i="46"/>
  <c r="V65" i="46"/>
  <c r="S61" i="46"/>
  <c r="T61" i="46"/>
  <c r="U61" i="46"/>
  <c r="V61" i="46"/>
  <c r="T57" i="46"/>
  <c r="S57" i="46"/>
  <c r="U57" i="46"/>
  <c r="V57" i="46"/>
  <c r="R166" i="46"/>
  <c r="T166" i="46"/>
  <c r="S162" i="46"/>
  <c r="R154" i="46"/>
  <c r="R150" i="46"/>
  <c r="R139" i="46"/>
  <c r="O139" i="46"/>
  <c r="S139" i="46"/>
  <c r="R135" i="46"/>
  <c r="R131" i="46"/>
  <c r="O131" i="46"/>
  <c r="R127" i="46"/>
  <c r="T127" i="46"/>
  <c r="R119" i="46"/>
  <c r="S119" i="46"/>
  <c r="O119" i="46"/>
  <c r="S127" i="46"/>
  <c r="S197" i="46"/>
  <c r="O185" i="46"/>
  <c r="T185" i="46"/>
  <c r="O177" i="46"/>
  <c r="R54" i="46"/>
  <c r="O54" i="46"/>
  <c r="S54" i="46"/>
  <c r="T54" i="46"/>
  <c r="R50" i="46"/>
  <c r="T50" i="46"/>
  <c r="R46" i="46"/>
  <c r="T46" i="46"/>
  <c r="O46" i="46"/>
  <c r="S46" i="46"/>
  <c r="R27" i="46"/>
  <c r="P27" i="46"/>
  <c r="O27" i="46"/>
  <c r="R23" i="46"/>
  <c r="P23" i="46"/>
  <c r="S23" i="46"/>
  <c r="O23" i="46"/>
  <c r="T23" i="46"/>
  <c r="R19" i="46"/>
  <c r="S19" i="46"/>
  <c r="T19" i="46"/>
  <c r="P19" i="46"/>
  <c r="R11" i="46"/>
  <c r="O11" i="46"/>
  <c r="S11" i="46"/>
  <c r="T11" i="46"/>
  <c r="P10" i="46"/>
  <c r="I10" i="46"/>
  <c r="U10" i="46"/>
  <c r="O10" i="46"/>
  <c r="R10" i="46"/>
  <c r="R118" i="46"/>
  <c r="S199" i="46"/>
  <c r="S171" i="46"/>
  <c r="O171" i="46"/>
  <c r="O160" i="46"/>
  <c r="O137" i="46"/>
  <c r="T102" i="46"/>
  <c r="T17" i="46"/>
  <c r="S29" i="46"/>
  <c r="R189" i="46"/>
  <c r="O189" i="46"/>
  <c r="T189" i="46"/>
  <c r="R185" i="46"/>
  <c r="S185" i="46"/>
  <c r="R177" i="46"/>
  <c r="S177" i="46"/>
  <c r="T173" i="46"/>
  <c r="R169" i="46"/>
  <c r="T169" i="46"/>
  <c r="S166" i="46"/>
  <c r="O166" i="46"/>
  <c r="R162" i="46"/>
  <c r="T162" i="46"/>
  <c r="R158" i="46"/>
  <c r="O158" i="46"/>
  <c r="S158" i="46"/>
  <c r="S196" i="46"/>
  <c r="O196" i="46"/>
  <c r="T196" i="46"/>
  <c r="R192" i="46"/>
  <c r="R188" i="46"/>
  <c r="O188" i="46"/>
  <c r="T188" i="46"/>
  <c r="R184" i="46"/>
  <c r="T184" i="46"/>
  <c r="R14" i="46"/>
  <c r="S14" i="46"/>
  <c r="P14" i="46"/>
  <c r="T14" i="46"/>
  <c r="O14" i="46"/>
  <c r="R98" i="46"/>
  <c r="T98" i="46"/>
  <c r="R94" i="46"/>
  <c r="O94" i="46"/>
  <c r="S94" i="46"/>
  <c r="R86" i="46"/>
  <c r="O86" i="46"/>
  <c r="S86" i="46"/>
  <c r="R75" i="46"/>
  <c r="O75" i="46"/>
  <c r="T75" i="46"/>
  <c r="R71" i="46"/>
  <c r="O71" i="46"/>
  <c r="S71" i="46"/>
  <c r="R67" i="46"/>
  <c r="S67" i="46"/>
  <c r="R63" i="46"/>
  <c r="S63" i="46"/>
  <c r="T63" i="46"/>
  <c r="R59" i="46"/>
  <c r="R55" i="46"/>
  <c r="R52" i="46"/>
  <c r="O52" i="46"/>
  <c r="S52" i="46"/>
  <c r="T52" i="46"/>
  <c r="T48" i="46"/>
  <c r="R44" i="46"/>
  <c r="S44" i="46"/>
  <c r="P40" i="46"/>
  <c r="S40" i="46"/>
  <c r="R37" i="46"/>
  <c r="P37" i="46"/>
  <c r="T37" i="46"/>
  <c r="O37" i="46"/>
  <c r="R33" i="46"/>
  <c r="O33" i="46"/>
  <c r="R29" i="46"/>
  <c r="R25" i="46"/>
  <c r="T25" i="46"/>
  <c r="R17" i="46"/>
  <c r="P17" i="46"/>
  <c r="O17" i="46"/>
  <c r="S200" i="46"/>
  <c r="S192" i="46"/>
  <c r="O184" i="46"/>
  <c r="O102" i="46"/>
  <c r="R182" i="46"/>
  <c r="O182" i="46"/>
  <c r="R178" i="46"/>
  <c r="T178" i="46"/>
  <c r="R174" i="46"/>
  <c r="O174" i="46"/>
  <c r="R155" i="46"/>
  <c r="O155" i="46"/>
  <c r="R151" i="46"/>
  <c r="T151" i="46"/>
  <c r="R147" i="46"/>
  <c r="S147" i="46"/>
  <c r="O140" i="46"/>
  <c r="S132" i="46"/>
  <c r="O132" i="46"/>
  <c r="R128" i="46"/>
  <c r="S128" i="46"/>
  <c r="T128" i="46"/>
  <c r="R124" i="46"/>
  <c r="O124" i="46"/>
  <c r="S124" i="46"/>
  <c r="T124" i="46"/>
  <c r="R120" i="46"/>
  <c r="S105" i="46"/>
  <c r="T105" i="46"/>
  <c r="T146" i="46"/>
  <c r="T135" i="46"/>
  <c r="T119" i="46"/>
  <c r="T93" i="46"/>
  <c r="T70" i="46"/>
  <c r="T32" i="46"/>
  <c r="S154" i="46"/>
  <c r="S108" i="46"/>
  <c r="S101" i="46"/>
  <c r="S78" i="46"/>
  <c r="S32" i="46"/>
  <c r="S20" i="46"/>
  <c r="O150" i="46"/>
  <c r="O116" i="46"/>
  <c r="O104" i="46"/>
  <c r="O43" i="46"/>
  <c r="T139" i="46"/>
  <c r="T123" i="46"/>
  <c r="T104" i="46"/>
  <c r="T43" i="46"/>
  <c r="T13" i="46"/>
  <c r="S135" i="46"/>
  <c r="S123" i="46"/>
  <c r="S39" i="46"/>
  <c r="O123" i="46"/>
  <c r="P43" i="46"/>
  <c r="P39" i="46"/>
  <c r="R176" i="46"/>
  <c r="O176" i="46"/>
  <c r="R149" i="46"/>
  <c r="R126" i="46"/>
  <c r="O126" i="46"/>
  <c r="S126" i="46"/>
  <c r="T126" i="46"/>
  <c r="R122" i="46"/>
  <c r="O122" i="46"/>
  <c r="S122" i="46"/>
  <c r="T122" i="46"/>
  <c r="R115" i="46"/>
  <c r="S115" i="46"/>
  <c r="O115" i="46"/>
  <c r="R92" i="46"/>
  <c r="O92" i="46"/>
  <c r="S92" i="46"/>
  <c r="S69" i="46"/>
  <c r="T65" i="46"/>
  <c r="O42" i="46"/>
  <c r="R35" i="46"/>
  <c r="P35" i="46"/>
  <c r="S35" i="46"/>
  <c r="O35" i="46"/>
  <c r="T35" i="46"/>
  <c r="R31" i="46"/>
  <c r="P31" i="46"/>
  <c r="O31" i="46"/>
  <c r="S31" i="46"/>
  <c r="O12" i="46"/>
  <c r="R12" i="46"/>
  <c r="P12" i="46"/>
  <c r="S12" i="46"/>
  <c r="T12" i="46"/>
  <c r="Q12" i="46"/>
  <c r="V12" i="46"/>
  <c r="T92" i="46"/>
  <c r="S42" i="46"/>
  <c r="R190" i="46"/>
  <c r="O190" i="46"/>
  <c r="T190" i="46"/>
  <c r="R186" i="46"/>
  <c r="O186" i="46"/>
  <c r="T186" i="46"/>
  <c r="R179" i="46"/>
  <c r="R156" i="46"/>
  <c r="O156" i="46"/>
  <c r="R152" i="46"/>
  <c r="O152" i="46"/>
  <c r="R133" i="46"/>
  <c r="O133" i="46"/>
  <c r="R129" i="46"/>
  <c r="T106" i="46"/>
  <c r="S106" i="46"/>
  <c r="R99" i="46"/>
  <c r="O99" i="46"/>
  <c r="T99" i="46"/>
  <c r="R95" i="46"/>
  <c r="S95" i="46"/>
  <c r="O95" i="46"/>
  <c r="R76" i="46"/>
  <c r="S76" i="46"/>
  <c r="O76" i="46"/>
  <c r="T76" i="46"/>
  <c r="R72" i="46"/>
  <c r="O72" i="46"/>
  <c r="S72" i="46"/>
  <c r="S45" i="46"/>
  <c r="O18" i="46"/>
  <c r="R18" i="46"/>
  <c r="P18" i="46"/>
  <c r="U12" i="46"/>
  <c r="T115" i="46"/>
  <c r="T69" i="46"/>
  <c r="R197" i="46"/>
  <c r="O197" i="46"/>
  <c r="R193" i="46"/>
  <c r="O170" i="46"/>
  <c r="R163" i="46"/>
  <c r="S163" i="46"/>
  <c r="O163" i="46"/>
  <c r="T163" i="46"/>
  <c r="R159" i="46"/>
  <c r="O159" i="46"/>
  <c r="S159" i="46"/>
  <c r="R140" i="46"/>
  <c r="S140" i="46"/>
  <c r="T140" i="46"/>
  <c r="R136" i="46"/>
  <c r="O136" i="46"/>
  <c r="S136" i="46"/>
  <c r="S109" i="46"/>
  <c r="R82" i="46"/>
  <c r="O82" i="46"/>
  <c r="S82" i="46"/>
  <c r="R48" i="46"/>
  <c r="O48" i="46"/>
  <c r="S48" i="46"/>
  <c r="R21" i="46"/>
  <c r="O21" i="46"/>
  <c r="I12" i="46"/>
  <c r="T176" i="46"/>
  <c r="S176" i="46"/>
  <c r="R200" i="46"/>
  <c r="O200" i="46"/>
  <c r="R173" i="46"/>
  <c r="O173" i="46"/>
  <c r="S173" i="46"/>
  <c r="R146" i="46"/>
  <c r="O146" i="46"/>
  <c r="R112" i="46"/>
  <c r="O112" i="46"/>
  <c r="S112" i="46"/>
  <c r="T85" i="46"/>
  <c r="R62" i="46"/>
  <c r="S62" i="46"/>
  <c r="O62" i="46"/>
  <c r="T62" i="46"/>
  <c r="R58" i="46"/>
  <c r="S58" i="46"/>
  <c r="O58" i="46"/>
  <c r="T58" i="46"/>
  <c r="R51" i="46"/>
  <c r="O51" i="46"/>
  <c r="O28" i="46"/>
  <c r="P24" i="46"/>
  <c r="T195" i="46"/>
  <c r="T177" i="46"/>
  <c r="T172" i="46"/>
  <c r="T167" i="46"/>
  <c r="T158" i="46"/>
  <c r="T154" i="46"/>
  <c r="T150" i="46"/>
  <c r="T131" i="46"/>
  <c r="T108" i="46"/>
  <c r="T103" i="46"/>
  <c r="T94" i="46"/>
  <c r="T90" i="46"/>
  <c r="T86" i="46"/>
  <c r="T67" i="46"/>
  <c r="T44" i="46"/>
  <c r="T39" i="46"/>
  <c r="T30" i="46"/>
  <c r="T26" i="46"/>
  <c r="T22" i="46"/>
  <c r="S198" i="46"/>
  <c r="S188" i="46"/>
  <c r="S183" i="46"/>
  <c r="S178" i="46"/>
  <c r="S165" i="46"/>
  <c r="S150" i="46"/>
  <c r="S131" i="46"/>
  <c r="S116" i="46"/>
  <c r="S107" i="46"/>
  <c r="S103" i="46"/>
  <c r="S83" i="46"/>
  <c r="S74" i="46"/>
  <c r="S70" i="46"/>
  <c r="S60" i="46"/>
  <c r="S55" i="46"/>
  <c r="S50" i="46"/>
  <c r="S37" i="46"/>
  <c r="S22" i="46"/>
  <c r="O191" i="46"/>
  <c r="O187" i="46"/>
  <c r="O183" i="46"/>
  <c r="O178" i="46"/>
  <c r="O168" i="46"/>
  <c r="O157" i="46"/>
  <c r="O153" i="46"/>
  <c r="O144" i="46"/>
  <c r="O127" i="46"/>
  <c r="O108" i="46"/>
  <c r="O90" i="46"/>
  <c r="O83" i="46"/>
  <c r="O70" i="46"/>
  <c r="O63" i="46"/>
  <c r="O44" i="46"/>
  <c r="P30" i="46"/>
  <c r="O22" i="46"/>
  <c r="O19" i="46"/>
  <c r="T193" i="46"/>
  <c r="T181" i="46"/>
  <c r="T161" i="46"/>
  <c r="T149" i="46"/>
  <c r="T129" i="46"/>
  <c r="T33" i="46"/>
  <c r="T21" i="46"/>
  <c r="S175" i="46"/>
  <c r="S143" i="46"/>
  <c r="S111" i="46"/>
  <c r="S79" i="46"/>
  <c r="S47" i="46"/>
  <c r="S15" i="46"/>
  <c r="O193" i="46"/>
  <c r="O181" i="46"/>
  <c r="O161" i="46"/>
  <c r="O149" i="46"/>
  <c r="O129" i="46"/>
  <c r="R196" i="46"/>
  <c r="R170" i="46"/>
  <c r="R164" i="46"/>
  <c r="R138" i="46"/>
  <c r="R132" i="46"/>
  <c r="R121" i="46"/>
  <c r="O121" i="46"/>
  <c r="R109" i="46"/>
  <c r="O109" i="46"/>
  <c r="R106" i="46"/>
  <c r="R100" i="46"/>
  <c r="R89" i="46"/>
  <c r="O89" i="46"/>
  <c r="R77" i="46"/>
  <c r="O77" i="46"/>
  <c r="R74" i="46"/>
  <c r="R68" i="46"/>
  <c r="R57" i="46"/>
  <c r="O57" i="46"/>
  <c r="R45" i="46"/>
  <c r="O45" i="46"/>
  <c r="R42" i="46"/>
  <c r="R36" i="46"/>
  <c r="R16" i="46"/>
  <c r="O16" i="46"/>
  <c r="R117" i="46"/>
  <c r="O117" i="46"/>
  <c r="R97" i="46"/>
  <c r="O97" i="46"/>
  <c r="R85" i="46"/>
  <c r="O85" i="46"/>
  <c r="R65" i="46"/>
  <c r="O65" i="46"/>
  <c r="R53" i="46"/>
  <c r="O53" i="46"/>
  <c r="R24" i="46"/>
  <c r="O24" i="46"/>
  <c r="T175" i="46"/>
  <c r="T143" i="46"/>
  <c r="T111" i="46"/>
  <c r="T79" i="46"/>
  <c r="T47" i="46"/>
  <c r="T15" i="46"/>
  <c r="S193" i="46"/>
  <c r="S181" i="46"/>
  <c r="S161" i="46"/>
  <c r="S149" i="46"/>
  <c r="S129" i="46"/>
  <c r="S117" i="46"/>
  <c r="S97" i="46"/>
  <c r="S85" i="46"/>
  <c r="S65" i="46"/>
  <c r="S53" i="46"/>
  <c r="S33" i="46"/>
  <c r="S21" i="46"/>
  <c r="O199" i="46"/>
  <c r="O175" i="46"/>
  <c r="O167" i="46"/>
  <c r="O143" i="46"/>
  <c r="O135" i="46"/>
  <c r="O111" i="46"/>
  <c r="O106" i="46"/>
  <c r="O100" i="46"/>
  <c r="O79" i="46"/>
  <c r="O74" i="46"/>
  <c r="O68" i="46"/>
  <c r="O47" i="46"/>
  <c r="P33" i="46"/>
  <c r="P28" i="46"/>
  <c r="O25" i="46"/>
  <c r="P21" i="46"/>
  <c r="O15" i="46"/>
  <c r="O13" i="46"/>
  <c r="R125" i="46"/>
  <c r="O125" i="46"/>
  <c r="R105" i="46"/>
  <c r="O105" i="46"/>
  <c r="R93" i="46"/>
  <c r="O93" i="46"/>
  <c r="R73" i="46"/>
  <c r="O73" i="46"/>
  <c r="R61" i="46"/>
  <c r="O61" i="46"/>
  <c r="R32" i="46"/>
  <c r="O32" i="46"/>
  <c r="R26" i="46"/>
  <c r="R20" i="46"/>
  <c r="T170" i="46"/>
  <c r="T138" i="46"/>
  <c r="T42" i="46"/>
  <c r="S184" i="46"/>
  <c r="S152" i="46"/>
  <c r="S120" i="46"/>
  <c r="S88" i="46"/>
  <c r="S56" i="46"/>
  <c r="S36" i="46"/>
  <c r="S24" i="46"/>
  <c r="O194" i="46"/>
  <c r="O162" i="46"/>
  <c r="O130" i="46"/>
  <c r="O120" i="46"/>
  <c r="O88" i="46"/>
  <c r="O56" i="46"/>
  <c r="P42" i="46"/>
  <c r="O39" i="46"/>
  <c r="P25" i="46"/>
  <c r="P15" i="46"/>
  <c r="P13" i="46"/>
  <c r="R113" i="46"/>
  <c r="O113" i="46"/>
  <c r="R101" i="46"/>
  <c r="O101" i="46"/>
  <c r="R81" i="46"/>
  <c r="O81" i="46"/>
  <c r="R69" i="46"/>
  <c r="O69" i="46"/>
  <c r="R49" i="46"/>
  <c r="O49" i="46"/>
  <c r="R40" i="46"/>
  <c r="O40" i="46"/>
  <c r="R34" i="46"/>
  <c r="R28" i="46"/>
  <c r="V13" i="46"/>
  <c r="Q11" i="46"/>
  <c r="V10" i="46"/>
  <c r="Q10" i="46"/>
  <c r="S10" i="46"/>
  <c r="C18" i="53" l="1"/>
  <c r="C20" i="53" s="1"/>
  <c r="E18" i="53"/>
  <c r="E20" i="53" s="1"/>
  <c r="C11" i="46"/>
  <c r="E12" i="46"/>
  <c r="E13" i="46"/>
  <c r="C16" i="46"/>
  <c r="E17" i="46"/>
  <c r="C15" i="46"/>
  <c r="C13" i="46"/>
  <c r="E11" i="46"/>
  <c r="C17" i="46"/>
  <c r="E15" i="46"/>
  <c r="C12" i="46"/>
  <c r="E19" i="46"/>
  <c r="C19" i="46"/>
  <c r="E16" i="46"/>
  <c r="C10" i="46"/>
  <c r="E10" i="46"/>
  <c r="F15" i="46" l="1"/>
  <c r="D15" i="46"/>
  <c r="D11" i="46"/>
  <c r="F11" i="46"/>
  <c r="E18" i="46" l="1"/>
  <c r="E20" i="46" s="1"/>
  <c r="C18" i="46"/>
  <c r="C20" i="46" s="1"/>
</calcChain>
</file>

<file path=xl/sharedStrings.xml><?xml version="1.0" encoding="utf-8"?>
<sst xmlns="http://schemas.openxmlformats.org/spreadsheetml/2006/main" count="252" uniqueCount="150">
  <si>
    <t>IChemE university accreditation credit analysis tool for M-, B-and F- Standards Version 3.0</t>
  </si>
  <si>
    <t>Version information</t>
  </si>
  <si>
    <t xml:space="preserve">  Guidelines for using the credit analysis tool</t>
  </si>
  <si>
    <t>Version</t>
  </si>
  <si>
    <t>Issued</t>
  </si>
  <si>
    <t>Changes</t>
  </si>
  <si>
    <t>The purpose of this tool is to help universities and IChemE assessors to analyse the chemical engineering outcomes in the programmes undergoing accreditation review.</t>
  </si>
  <si>
    <t>Oct 2015</t>
  </si>
  <si>
    <t>First release for revised guidelines</t>
  </si>
  <si>
    <t>Oct 2016</t>
  </si>
  <si>
    <t>Space added for complementary credit to aid "mass balance"</t>
  </si>
  <si>
    <t xml:space="preserve">
All users</t>
  </si>
  <si>
    <t>About Macros</t>
  </si>
  <si>
    <t>Macros must be enabled for this credit analysis tool to function each time you open the tool.</t>
  </si>
  <si>
    <t xml:space="preserve">  If you disabled macros when you opened the workbook, please close it and restart with macros enabled</t>
  </si>
  <si>
    <t xml:space="preserve">  If your computer does not allow you to enable macros, please contact your system administrator.</t>
  </si>
  <si>
    <t>Dec 2016</t>
  </si>
  <si>
    <t>Formatting and comments allowed for unlocked cells</t>
  </si>
  <si>
    <t xml:space="preserve">      Please check the notes on this and the other worksheet pages for detailed instructions.</t>
  </si>
  <si>
    <t xml:space="preserve">     If you need further help, contact IChemE on:   accreditation@icheme.org</t>
  </si>
  <si>
    <t>3.0</t>
  </si>
  <si>
    <t>April 2021</t>
  </si>
  <si>
    <t>Updated to align with revised Accreditation Guidelines</t>
  </si>
  <si>
    <t xml:space="preserve">     You are free to use the "Free worksheet" at the end for your own supplementary calculations, notes etc.</t>
  </si>
  <si>
    <t>Universities</t>
  </si>
  <si>
    <t>Enter data for all modules in the "Modules"sheet.</t>
  </si>
  <si>
    <t>Decide which programmes have similar structures with fairly small variations in the modules used.</t>
  </si>
  <si>
    <t>Open the Programme Group 1 page.</t>
  </si>
  <si>
    <t>Enter title and other general information for the chosen group of programmes.</t>
  </si>
  <si>
    <t>Follow the instructions in the Programme Group page to select the modules for the programme group.</t>
  </si>
  <si>
    <t>Select the "worst case" valid combination of options that a student might choose.</t>
  </si>
  <si>
    <t>Once the above steps are complete, the programme totals for the IChemE outcomes will be shown in the table at the left.</t>
  </si>
  <si>
    <t>Either:</t>
  </si>
  <si>
    <t>Click the button at the left to create a new Programme Group sheet for each additional programme group and repeat the steps in item 2 above.</t>
  </si>
  <si>
    <t>Or:</t>
  </si>
  <si>
    <t>Clone any of your "Programme group" worksheets by clicking the button in the relevant worksheet</t>
  </si>
  <si>
    <t>IChemE assessors</t>
  </si>
  <si>
    <t>Confirm or override the university analysis of the credit for each module in the right hand part of the "Modules" sheet.</t>
  </si>
  <si>
    <t>Your version of the programme totals will be shown automatically in the Programme Group sheet.</t>
  </si>
  <si>
    <t xml:space="preserve">         Module data</t>
  </si>
  <si>
    <r>
      <t xml:space="preserve">Please enter the total local credits per year here </t>
    </r>
    <r>
      <rPr>
        <b/>
        <sz val="11"/>
        <color indexed="8"/>
        <rFont val="Wingdings"/>
        <charset val="2"/>
      </rPr>
      <t>è</t>
    </r>
  </si>
  <si>
    <t>= x</t>
  </si>
  <si>
    <t>Total IChemE credits per year</t>
  </si>
  <si>
    <t>= y</t>
  </si>
  <si>
    <t xml:space="preserve"> Local to IChemE credit Conversion Factor</t>
  </si>
  <si>
    <t>= y/x</t>
  </si>
  <si>
    <t>University to enter the fraction (or blank) of the module for each IChemE aspect</t>
  </si>
  <si>
    <t>Assessors to override the university value where their values differ</t>
  </si>
  <si>
    <t>Level B</t>
  </si>
  <si>
    <t>Level F</t>
  </si>
  <si>
    <t>ModuleCode</t>
  </si>
  <si>
    <t>Module level</t>
  </si>
  <si>
    <t>Module Title</t>
  </si>
  <si>
    <t>Local Credits</t>
  </si>
  <si>
    <t>Underpinning Mathematics, Science &amp; Assoc. Engineering</t>
  </si>
  <si>
    <t>Core Chemical Engineering Principles</t>
  </si>
  <si>
    <t>Core Chemical Engineering Practice</t>
  </si>
  <si>
    <t>Core Chemical Engineering
 Design</t>
  </si>
  <si>
    <t>Complementary Level B</t>
  </si>
  <si>
    <t>TOTAL Level B</t>
  </si>
  <si>
    <t>TOTAL Level B excluding Underpinning/Complementary</t>
  </si>
  <si>
    <t>Advanced Chemical Engineering Principles</t>
  </si>
  <si>
    <t>Advanced Chemical Engineering Practice</t>
  </si>
  <si>
    <t>Advanced Chemical Engineering Design</t>
  </si>
  <si>
    <t>Complementary Level F</t>
  </si>
  <si>
    <t>TOTAL Level F</t>
  </si>
  <si>
    <t>TOTAL Level F excluding Underpinning/Complementary</t>
  </si>
  <si>
    <t>GRAND TOTAL all credits for
Level B + Level F</t>
  </si>
  <si>
    <t xml:space="preserve"> </t>
  </si>
  <si>
    <t xml:space="preserve">Underpinning Mathematics, Science &amp; Assoc. Engineering </t>
  </si>
  <si>
    <t xml:space="preserve">Core Chemical Engineering Principles </t>
  </si>
  <si>
    <t xml:space="preserve">Core Chemical Engineering Practice </t>
  </si>
  <si>
    <t xml:space="preserve">Core Chemical Engineering
 Design </t>
  </si>
  <si>
    <t xml:space="preserve">Complementary Level B </t>
  </si>
  <si>
    <t xml:space="preserve">TOTAL Level B </t>
  </si>
  <si>
    <t xml:space="preserve">TOTAL Level B excluding Underpinning/Complementary </t>
  </si>
  <si>
    <t xml:space="preserve">Advanced Chemical Engineering Principles </t>
  </si>
  <si>
    <t xml:space="preserve">Advanced Chemical Engineering Practice </t>
  </si>
  <si>
    <t xml:space="preserve">Advanced Chemical Engineering Design </t>
  </si>
  <si>
    <t xml:space="preserve">Complementary Level F </t>
  </si>
  <si>
    <t xml:space="preserve">TOTAL Level F </t>
  </si>
  <si>
    <t xml:space="preserve">TOTAL Level F excluding Underpinning/Complementary </t>
  </si>
  <si>
    <t xml:space="preserve">GRAND TOTAL all credits for
Level B + Level F </t>
  </si>
  <si>
    <t xml:space="preserve">          Add a module by clicking in the row above.
A Module Code must be given to allow references in the "Programme Group" sheets to work</t>
  </si>
  <si>
    <t>Programme structure and credit summary</t>
  </si>
  <si>
    <t>Code</t>
  </si>
  <si>
    <t>Award</t>
  </si>
  <si>
    <t>Length (yrs)</t>
  </si>
  <si>
    <t>Title</t>
  </si>
  <si>
    <t>Mode</t>
  </si>
  <si>
    <t>Comments / notes:</t>
  </si>
  <si>
    <t>University comments:</t>
  </si>
  <si>
    <t>Assessor comments:</t>
  </si>
  <si>
    <t>University values (from Modules sheet)</t>
  </si>
  <si>
    <t>Assessor values (from Modules sheet)</t>
  </si>
  <si>
    <t>Summary of Programme Credit</t>
  </si>
  <si>
    <t>Option?</t>
  </si>
  <si>
    <t>Credit</t>
  </si>
  <si>
    <t xml:space="preserve">IChemE credits
</t>
  </si>
  <si>
    <t>University</t>
  </si>
  <si>
    <t>Assessors</t>
  </si>
  <si>
    <t>IChemE minimum credit
 requirement</t>
  </si>
  <si>
    <t>Module</t>
  </si>
  <si>
    <t>Module Name
Tip: sorting in Modules sheet can speed selection here</t>
  </si>
  <si>
    <t>Year/stage studied</t>
  </si>
  <si>
    <t>Option/Variant?</t>
  </si>
  <si>
    <t>Selected option/variant</t>
  </si>
  <si>
    <t>IChemE credit</t>
  </si>
  <si>
    <t>LocalCredit</t>
  </si>
  <si>
    <t>Underpinning M, S and A Eng</t>
  </si>
  <si>
    <t>Core Chemical Engineering Design</t>
  </si>
  <si>
    <t>Total Level B</t>
  </si>
  <si>
    <t>Total Level F</t>
  </si>
  <si>
    <t>Underpinning Mathematics, Science and Associated Engineering</t>
  </si>
  <si>
    <t>Appropriate</t>
  </si>
  <si>
    <t>≥85</t>
  </si>
  <si>
    <t>≥10</t>
  </si>
  <si>
    <t>Embedded learning</t>
  </si>
  <si>
    <t>Sufficient</t>
  </si>
  <si>
    <t>Adv Chemical Engineering Principles</t>
  </si>
  <si>
    <r>
      <t>≥</t>
    </r>
    <r>
      <rPr>
        <i/>
        <sz val="9"/>
        <rFont val="Calibri"/>
        <family val="2"/>
        <scheme val="minor"/>
      </rPr>
      <t>20</t>
    </r>
  </si>
  <si>
    <t>Adv Chemical Engineering Practice</t>
  </si>
  <si>
    <r>
      <t>≥</t>
    </r>
    <r>
      <rPr>
        <i/>
        <sz val="9"/>
        <rFont val="Calibri"/>
        <family val="2"/>
        <scheme val="minor"/>
      </rPr>
      <t>10</t>
    </r>
  </si>
  <si>
    <t>Adv Chemical Engineering Design</t>
  </si>
  <si>
    <r>
      <t>≥</t>
    </r>
    <r>
      <rPr>
        <i/>
        <sz val="9"/>
        <rFont val="Calibri"/>
        <family val="2"/>
        <scheme val="minor"/>
      </rPr>
      <t>5</t>
    </r>
  </si>
  <si>
    <t>Total minimum specified content</t>
  </si>
  <si>
    <t>Complementary topics</t>
  </si>
  <si>
    <t>Total for whole programme</t>
  </si>
  <si>
    <t>Use this worksheet for your own calculations etc</t>
  </si>
  <si>
    <t>Module help text</t>
  </si>
  <si>
    <t>1. Cells with a white background are available for data entry. Cells with a coloured background are not available for editing.</t>
  </si>
  <si>
    <t>2. Enter the total local credits needed for one year of study in cell V1. The programme spreadsheet will use this to convert, automatically, local values to IChemE equivalences in the Programme worksheet.</t>
  </si>
  <si>
    <t>3. List all modules with chemical engineering outcomes (i.e. those which are not purely complementary study) in the programmes under review, by entering each new module in the blank row at the end of the table.</t>
  </si>
  <si>
    <t>4. Each Module Code must be unique, as this is used for referencing elsewhere in the workbook.</t>
  </si>
  <si>
    <r>
      <t xml:space="preserve">5. For each module, enter their </t>
    </r>
    <r>
      <rPr>
        <b/>
        <sz val="11"/>
        <color indexed="8"/>
        <rFont val="Calibri"/>
        <family val="2"/>
      </rPr>
      <t>local credit value</t>
    </r>
    <r>
      <rPr>
        <sz val="11"/>
        <color theme="1"/>
        <rFont val="Calibri"/>
        <family val="2"/>
        <scheme val="minor"/>
      </rPr>
      <t xml:space="preserve"> and the fraction of the module for the relevant IChemE learning outcomes. If there is no contribution to a particular outcome, leave blank or enter 0.</t>
    </r>
  </si>
  <si>
    <t>6. If some of the module is complementary learning, the fractions will sum to less than 1.</t>
  </si>
  <si>
    <t xml:space="preserve">7. The University should enter the values in the indicated section of the table (green header). </t>
  </si>
  <si>
    <r>
      <t xml:space="preserve">8. Modules may be deleted by right clicking any cell in the module row and selecting "Delete module". </t>
    </r>
    <r>
      <rPr>
        <b/>
        <sz val="11"/>
        <color indexed="8"/>
        <rFont val="Calibri"/>
        <family val="2"/>
      </rPr>
      <t>NB, this cannot be undone!</t>
    </r>
  </si>
  <si>
    <t>9. The university fractions  will be mirrored to the Assessors section to the right (purple header). Assessors should make their own judgement and override the mirror values if appropriate.</t>
  </si>
  <si>
    <t>Programme help text</t>
  </si>
  <si>
    <t>2. Make sure information on the modules used in the programme(s)  is in the "Modules" worksheet.</t>
  </si>
  <si>
    <t>3. Enter information on the present programme group in the top rows of this worksheet, including any free-text comments in the comment boxes.</t>
  </si>
  <si>
    <t>4. Select the module contributing to the programme group by clicking the dropdown list in column K (dropdown arrow will appear to the right of column K). Enter year it is used in Column L. You can also copy and paste a block of titles from "Modules".</t>
  </si>
  <si>
    <t>5. If a module is optional/elective, click the box in Column M. This will cause credit data to clear until unchecked in M or selected in N.</t>
  </si>
  <si>
    <t>6. Select the "worst case" combination of options/electives, by clicking the box in Column N.</t>
  </si>
  <si>
    <r>
      <t>7. The credit analysis should now be displayed in the summary Table above.</t>
    </r>
    <r>
      <rPr>
        <b/>
        <sz val="9"/>
        <rFont val="Foundry Sans Normal"/>
      </rPr>
      <t xml:space="preserve"> NB underpinning does not contribute credit points.</t>
    </r>
  </si>
  <si>
    <t>8. Modules can be deleted by selecting in column K and pressing &lt;delete&gt;.</t>
  </si>
  <si>
    <t>9. Blank rows in the table can be eliminated by sorting</t>
  </si>
  <si>
    <r>
      <t xml:space="preserve">10. For additional programmes:
       </t>
    </r>
    <r>
      <rPr>
        <b/>
        <sz val="9"/>
        <rFont val="Foundry Sans Normal"/>
      </rPr>
      <t xml:space="preserve">Either </t>
    </r>
    <r>
      <rPr>
        <sz val="9"/>
        <rFont val="Foundry Sans Normal"/>
      </rPr>
      <t xml:space="preserve">clone this worksheet by clicking the button near top left
      </t>
    </r>
    <r>
      <rPr>
        <b/>
        <sz val="9"/>
        <rFont val="Foundry Sans Normal"/>
      </rPr>
      <t xml:space="preserve">Or, </t>
    </r>
    <r>
      <rPr>
        <sz val="9"/>
        <rFont val="Foundry Sans Normal"/>
      </rPr>
      <t xml:space="preserve">if they have substantially different composition, start a new Programme Group (see "Read First" worksheet). </t>
    </r>
  </si>
  <si>
    <t xml:space="preserve"> or click the box at the head of the column to get all available modules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</si>
</sst>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0.0"/>
  </numFmts>
  <fonts count="41" x14ac:knownFonts="1">
    <font>
      <sz val="11"/>
      <color theme="1"/>
      <name val="Calibri"/>
      <family val="2"/>
      <scheme val="minor"/>
    </font>
    <font>
      <b/>
      <sz val="11"/>
      <color indexed="8"/>
      <name val="Calibri"/>
      <family val="2"/>
    </font>
    <font>
      <sz val="8"/>
      <name val="Calibri"/>
      <family val="2"/>
    </font>
    <font>
      <sz val="11"/>
      <name val="Calibri"/>
      <family val="2"/>
    </font>
    <font>
      <b/>
      <sz val="14"/>
      <color indexed="12"/>
      <name val="Calibri"/>
      <family val="2"/>
    </font>
    <font>
      <sz val="11"/>
      <color indexed="8"/>
      <name val="Calibri"/>
      <family val="2"/>
    </font>
    <font>
      <sz val="11"/>
      <color indexed="9"/>
      <name val="Calibri"/>
      <family val="2"/>
    </font>
    <font>
      <sz val="9"/>
      <color indexed="54"/>
      <name val="Foundry Sans Normal"/>
    </font>
    <font>
      <b/>
      <sz val="9"/>
      <color indexed="54"/>
      <name val="Foundry Sans Normal"/>
    </font>
    <font>
      <sz val="9"/>
      <name val="Foundry Sans Normal"/>
    </font>
    <font>
      <b/>
      <sz val="9"/>
      <name val="Foundry Sans Normal"/>
    </font>
    <font>
      <b/>
      <sz val="16"/>
      <color indexed="8"/>
      <name val="Calibri"/>
      <family val="2"/>
    </font>
    <font>
      <b/>
      <sz val="14"/>
      <color indexed="8"/>
      <name val="Calibri"/>
      <family val="2"/>
    </font>
    <font>
      <b/>
      <sz val="12"/>
      <color indexed="8"/>
      <name val="Calibri"/>
      <family val="2"/>
    </font>
    <font>
      <sz val="12"/>
      <color indexed="8"/>
      <name val="Calibri"/>
      <family val="2"/>
    </font>
    <font>
      <sz val="14"/>
      <color indexed="8"/>
      <name val="Calibri"/>
      <family val="2"/>
    </font>
    <font>
      <b/>
      <sz val="16"/>
      <color indexed="13"/>
      <name val="Calibri"/>
      <family val="2"/>
    </font>
    <font>
      <b/>
      <sz val="12"/>
      <color indexed="8"/>
      <name val="Arial"/>
      <family val="2"/>
    </font>
    <font>
      <sz val="14"/>
      <name val="Calibri"/>
      <family val="2"/>
    </font>
    <font>
      <sz val="11"/>
      <color indexed="23"/>
      <name val="Calibri"/>
      <family val="2"/>
    </font>
    <font>
      <b/>
      <sz val="9"/>
      <name val="Calibri"/>
      <family val="2"/>
      <scheme val="minor"/>
    </font>
    <font>
      <sz val="9"/>
      <name val="Calibri"/>
      <family val="2"/>
      <scheme val="minor"/>
    </font>
    <font>
      <sz val="11"/>
      <name val="Calibri"/>
      <family val="2"/>
      <scheme val="minor"/>
    </font>
    <font>
      <sz val="11"/>
      <color indexed="8"/>
      <name val="Calibri"/>
      <family val="2"/>
      <scheme val="minor"/>
    </font>
    <font>
      <sz val="8"/>
      <name val="Calibri"/>
      <family val="2"/>
      <scheme val="minor"/>
    </font>
    <font>
      <i/>
      <sz val="9"/>
      <name val="Calibri"/>
      <family val="2"/>
      <scheme val="minor"/>
    </font>
    <font>
      <i/>
      <sz val="11"/>
      <name val="Calibri"/>
      <family val="2"/>
      <scheme val="minor"/>
    </font>
    <font>
      <b/>
      <sz val="16"/>
      <color indexed="8"/>
      <name val="Calibri"/>
      <family val="2"/>
      <scheme val="minor"/>
    </font>
    <font>
      <b/>
      <sz val="11"/>
      <color indexed="8"/>
      <name val="Calibri"/>
      <family val="2"/>
      <scheme val="minor"/>
    </font>
    <font>
      <sz val="11"/>
      <color indexed="10"/>
      <name val="Calibri"/>
      <family val="2"/>
      <scheme val="minor"/>
    </font>
    <font>
      <b/>
      <sz val="11"/>
      <color indexed="10"/>
      <name val="Calibri"/>
      <family val="2"/>
      <scheme val="minor"/>
    </font>
    <font>
      <sz val="11"/>
      <color indexed="22"/>
      <name val="Calibri"/>
      <family val="2"/>
      <scheme val="minor"/>
    </font>
    <font>
      <b/>
      <sz val="14"/>
      <color indexed="12"/>
      <name val="Calibri"/>
      <family val="2"/>
      <scheme val="minor"/>
    </font>
    <font>
      <b/>
      <sz val="11"/>
      <color indexed="22"/>
      <name val="Calibri"/>
      <family val="2"/>
      <scheme val="minor"/>
    </font>
    <font>
      <b/>
      <sz val="11"/>
      <name val="Calibri"/>
      <family val="2"/>
      <scheme val="minor"/>
    </font>
    <font>
      <b/>
      <sz val="11"/>
      <color indexed="8"/>
      <name val="Wingdings"/>
      <charset val="2"/>
    </font>
    <font>
      <b/>
      <sz val="12"/>
      <color rgb="FF000000"/>
      <name val="Calibri"/>
      <family val="2"/>
    </font>
    <font>
      <sz val="11"/>
      <color rgb="FF000000"/>
      <name val="Wingdings"/>
      <charset val="2"/>
    </font>
    <font>
      <sz val="11"/>
      <color rgb="FF000000"/>
      <name val="Calibri"/>
      <family val="2"/>
    </font>
    <font>
      <sz val="11"/>
      <color rgb="FF0000FF"/>
      <name val="Calibri"/>
      <family val="2"/>
    </font>
    <font>
      <sz val="11"/>
      <color rgb="FF008000"/>
      <name val="Calibri"/>
      <family val="2"/>
    </font>
  </fonts>
  <fills count="19">
    <fill>
      <patternFill patternType="none"/>
    </fill>
    <fill>
      <patternFill patternType="gray125"/>
    </fill>
    <fill>
      <patternFill patternType="solid">
        <fgColor indexed="44"/>
        <bgColor indexed="64"/>
      </patternFill>
    </fill>
    <fill>
      <patternFill patternType="solid">
        <fgColor indexed="41"/>
        <bgColor indexed="64"/>
      </patternFill>
    </fill>
    <fill>
      <patternFill patternType="solid">
        <fgColor indexed="42"/>
        <bgColor indexed="64"/>
      </patternFill>
    </fill>
    <fill>
      <patternFill patternType="solid">
        <fgColor indexed="46"/>
        <bgColor indexed="64"/>
      </patternFill>
    </fill>
    <fill>
      <patternFill patternType="solid">
        <fgColor indexed="23"/>
        <bgColor indexed="64"/>
      </patternFill>
    </fill>
    <fill>
      <patternFill patternType="solid">
        <fgColor indexed="9"/>
        <bgColor indexed="64"/>
      </patternFill>
    </fill>
    <fill>
      <patternFill patternType="solid">
        <fgColor indexed="43"/>
        <bgColor indexed="64"/>
      </patternFill>
    </fill>
    <fill>
      <patternFill patternType="solid">
        <fgColor indexed="47"/>
        <bgColor indexed="64"/>
      </patternFill>
    </fill>
    <fill>
      <patternFill patternType="solid">
        <fgColor indexed="11"/>
        <bgColor indexed="64"/>
      </patternFill>
    </fill>
    <fill>
      <patternFill patternType="solid">
        <fgColor indexed="22"/>
        <bgColor indexed="64"/>
      </patternFill>
    </fill>
    <fill>
      <patternFill patternType="solid">
        <fgColor indexed="57"/>
        <bgColor indexed="64"/>
      </patternFill>
    </fill>
    <fill>
      <patternFill patternType="solid">
        <fgColor indexed="45"/>
        <bgColor indexed="64"/>
      </patternFill>
    </fill>
    <fill>
      <patternFill patternType="solid">
        <fgColor indexed="50"/>
        <bgColor indexed="64"/>
      </patternFill>
    </fill>
    <fill>
      <patternFill patternType="solid">
        <fgColor indexed="17"/>
        <bgColor indexed="64"/>
      </patternFill>
    </fill>
    <fill>
      <patternFill patternType="solid">
        <fgColor indexed="13"/>
        <bgColor indexed="64"/>
      </patternFill>
    </fill>
    <fill>
      <patternFill patternType="solid">
        <fgColor theme="7" tint="0.79998168889431442"/>
        <bgColor indexed="64"/>
      </patternFill>
    </fill>
    <fill>
      <patternFill patternType="solid">
        <fgColor theme="0" tint="-0.499984740745262"/>
        <bgColor indexed="64"/>
      </patternFill>
    </fill>
  </fills>
  <borders count="10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
      <left/>
      <right/>
      <top style="thin">
        <color indexed="64"/>
      </top>
      <bottom style="thin">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thick">
        <color indexed="10"/>
      </left>
      <right style="thick">
        <color indexed="10"/>
      </right>
      <top style="thick">
        <color indexed="10"/>
      </top>
      <bottom style="thick">
        <color indexed="1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top style="thin">
        <color indexed="64"/>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medium">
        <color indexed="64"/>
      </right>
      <top/>
      <bottom style="double">
        <color indexed="64"/>
      </bottom>
      <diagonal/>
    </border>
    <border>
      <left/>
      <right style="thin">
        <color indexed="64"/>
      </right>
      <top style="thin">
        <color indexed="64"/>
      </top>
      <bottom/>
      <diagonal/>
    </border>
    <border>
      <left style="hair">
        <color indexed="64"/>
      </left>
      <right/>
      <top style="medium">
        <color indexed="64"/>
      </top>
      <bottom style="medium">
        <color indexed="64"/>
      </bottom>
      <diagonal/>
    </border>
    <border>
      <left style="hair">
        <color indexed="64"/>
      </left>
      <right style="hair">
        <color indexed="64"/>
      </right>
      <top/>
      <bottom style="hair">
        <color indexed="64"/>
      </bottom>
      <diagonal/>
    </border>
    <border>
      <left style="medium">
        <color indexed="64"/>
      </left>
      <right style="hair">
        <color indexed="64"/>
      </right>
      <top/>
      <bottom style="hair">
        <color indexed="64"/>
      </bottom>
      <diagonal/>
    </border>
    <border>
      <left style="hair">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indexed="64"/>
      </left>
      <right style="thin">
        <color indexed="64"/>
      </right>
      <top/>
      <bottom style="hair">
        <color indexed="64"/>
      </bottom>
      <diagonal/>
    </border>
    <border>
      <left style="thin">
        <color indexed="64"/>
      </left>
      <right style="medium">
        <color indexed="64"/>
      </right>
      <top style="medium">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Up="1" diagonalDown="1">
      <left style="medium">
        <color indexed="64"/>
      </left>
      <right/>
      <top style="medium">
        <color indexed="64"/>
      </top>
      <bottom/>
      <diagonal style="thin">
        <color indexed="64"/>
      </diagonal>
    </border>
    <border diagonalUp="1" diagonalDown="1">
      <left/>
      <right style="medium">
        <color indexed="64"/>
      </right>
      <top style="medium">
        <color indexed="64"/>
      </top>
      <bottom/>
      <diagonal style="thin">
        <color indexed="64"/>
      </diagonal>
    </border>
    <border diagonalUp="1" diagonalDown="1">
      <left style="medium">
        <color indexed="64"/>
      </left>
      <right/>
      <top/>
      <bottom/>
      <diagonal style="thin">
        <color indexed="64"/>
      </diagonal>
    </border>
    <border diagonalUp="1" diagonalDown="1">
      <left/>
      <right style="medium">
        <color indexed="64"/>
      </right>
      <top/>
      <bottom/>
      <diagonal style="thin">
        <color indexed="64"/>
      </diagonal>
    </border>
    <border diagonalUp="1" diagonalDown="1">
      <left style="medium">
        <color indexed="64"/>
      </left>
      <right/>
      <top/>
      <bottom style="medium">
        <color indexed="64"/>
      </bottom>
      <diagonal style="thin">
        <color indexed="64"/>
      </diagonal>
    </border>
    <border diagonalUp="1" diagonalDown="1">
      <left/>
      <right style="medium">
        <color indexed="64"/>
      </right>
      <top/>
      <bottom style="medium">
        <color indexed="64"/>
      </bottom>
      <diagonal style="thin">
        <color indexed="64"/>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ck">
        <color indexed="10"/>
      </right>
      <top/>
      <bottom/>
      <diagonal/>
    </border>
    <border>
      <left/>
      <right/>
      <top/>
      <bottom style="hair">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s>
  <cellStyleXfs count="3">
    <xf numFmtId="0" fontId="0" fillId="0" borderId="0"/>
    <xf numFmtId="44" fontId="5" fillId="0" borderId="0" applyFont="0" applyFill="0" applyBorder="0" applyAlignment="0" applyProtection="0"/>
    <xf numFmtId="9" fontId="5" fillId="0" borderId="0" applyFont="0" applyFill="0" applyBorder="0" applyAlignment="0" applyProtection="0"/>
  </cellStyleXfs>
  <cellXfs count="386">
    <xf numFmtId="0" fontId="0" fillId="0" borderId="0" xfId="0"/>
    <xf numFmtId="0" fontId="0" fillId="0" borderId="0" xfId="0" applyProtection="1">
      <protection locked="0"/>
    </xf>
    <xf numFmtId="0" fontId="0" fillId="0" borderId="2" xfId="0" applyBorder="1" applyProtection="1">
      <protection locked="0"/>
    </xf>
    <xf numFmtId="0" fontId="0" fillId="0" borderId="2" xfId="0" applyBorder="1" applyAlignment="1" applyProtection="1">
      <alignment horizontal="center"/>
      <protection locked="0"/>
    </xf>
    <xf numFmtId="0" fontId="0" fillId="0" borderId="4" xfId="0" applyBorder="1" applyAlignment="1" applyProtection="1">
      <alignment horizontal="center"/>
      <protection locked="0"/>
    </xf>
    <xf numFmtId="0" fontId="0" fillId="0" borderId="4" xfId="0" applyBorder="1" applyAlignment="1" applyProtection="1">
      <alignment wrapText="1"/>
      <protection locked="0"/>
    </xf>
    <xf numFmtId="0" fontId="13" fillId="0" borderId="2" xfId="0" applyFont="1" applyBorder="1" applyAlignment="1" applyProtection="1">
      <alignment horizontal="center"/>
      <protection locked="0"/>
    </xf>
    <xf numFmtId="0" fontId="0" fillId="3" borderId="5" xfId="0" applyFill="1" applyBorder="1" applyAlignment="1">
      <alignment horizontal="center" wrapText="1"/>
    </xf>
    <xf numFmtId="0" fontId="0" fillId="3" borderId="5" xfId="0" applyFill="1" applyBorder="1"/>
    <xf numFmtId="0" fontId="0" fillId="3" borderId="6" xfId="0" applyFill="1" applyBorder="1" applyAlignment="1">
      <alignment textRotation="90"/>
    </xf>
    <xf numFmtId="0" fontId="0" fillId="0" borderId="7" xfId="0" applyBorder="1" applyProtection="1">
      <protection locked="0"/>
    </xf>
    <xf numFmtId="0" fontId="0" fillId="0" borderId="8" xfId="0" applyBorder="1" applyAlignment="1" applyProtection="1">
      <alignment horizontal="center"/>
      <protection locked="0"/>
    </xf>
    <xf numFmtId="0" fontId="0" fillId="0" borderId="9" xfId="0" applyBorder="1" applyAlignment="1" applyProtection="1">
      <alignment horizontal="center"/>
      <protection locked="0"/>
    </xf>
    <xf numFmtId="0" fontId="13" fillId="0" borderId="7" xfId="0" applyFont="1" applyBorder="1" applyAlignment="1" applyProtection="1">
      <alignment horizontal="center"/>
      <protection locked="0"/>
    </xf>
    <xf numFmtId="0" fontId="0" fillId="0" borderId="0" xfId="0" applyAlignment="1">
      <alignment horizontal="left" vertical="top" wrapText="1"/>
    </xf>
    <xf numFmtId="0" fontId="15" fillId="4" borderId="0" xfId="0" applyFont="1" applyFill="1" applyAlignment="1">
      <alignment vertical="top"/>
    </xf>
    <xf numFmtId="0" fontId="15" fillId="4" borderId="1" xfId="0" applyFont="1" applyFill="1" applyBorder="1"/>
    <xf numFmtId="0" fontId="15" fillId="4" borderId="10" xfId="0" applyFont="1" applyFill="1" applyBorder="1"/>
    <xf numFmtId="0" fontId="15" fillId="4" borderId="11" xfId="0" applyFont="1" applyFill="1" applyBorder="1"/>
    <xf numFmtId="0" fontId="15" fillId="4" borderId="12" xfId="0" applyFont="1" applyFill="1" applyBorder="1"/>
    <xf numFmtId="0" fontId="15" fillId="4" borderId="13" xfId="0" applyFont="1" applyFill="1" applyBorder="1"/>
    <xf numFmtId="0" fontId="15" fillId="5" borderId="13" xfId="0" applyFont="1" applyFill="1" applyBorder="1"/>
    <xf numFmtId="0" fontId="15" fillId="5" borderId="10" xfId="0" applyFont="1" applyFill="1" applyBorder="1"/>
    <xf numFmtId="0" fontId="15" fillId="5" borderId="11" xfId="0" applyFont="1" applyFill="1" applyBorder="1"/>
    <xf numFmtId="0" fontId="15" fillId="5" borderId="12" xfId="0" applyFont="1" applyFill="1" applyBorder="1"/>
    <xf numFmtId="0" fontId="15" fillId="5" borderId="14" xfId="0" applyFont="1" applyFill="1" applyBorder="1"/>
    <xf numFmtId="0" fontId="15" fillId="5" borderId="15" xfId="0" applyFont="1" applyFill="1" applyBorder="1"/>
    <xf numFmtId="0" fontId="12" fillId="4" borderId="13" xfId="0" applyFont="1" applyFill="1" applyBorder="1" applyAlignment="1">
      <alignment horizontal="center" wrapText="1"/>
    </xf>
    <xf numFmtId="0" fontId="12" fillId="5" borderId="4" xfId="0" applyFont="1" applyFill="1" applyBorder="1" applyAlignment="1">
      <alignment horizontal="center"/>
    </xf>
    <xf numFmtId="0" fontId="15" fillId="4" borderId="0" xfId="0" applyFont="1" applyFill="1" applyAlignment="1">
      <alignment horizontal="left" vertical="top" wrapText="1"/>
    </xf>
    <xf numFmtId="0" fontId="15" fillId="4" borderId="16" xfId="0" applyFont="1" applyFill="1" applyBorder="1" applyAlignment="1">
      <alignment horizontal="left" vertical="top" wrapText="1"/>
    </xf>
    <xf numFmtId="0" fontId="15" fillId="4" borderId="13" xfId="0" applyFont="1" applyFill="1" applyBorder="1" applyAlignment="1">
      <alignment vertical="top"/>
    </xf>
    <xf numFmtId="44" fontId="18" fillId="4" borderId="17" xfId="1" applyFont="1" applyFill="1" applyBorder="1" applyAlignment="1">
      <alignment horizontal="right" vertical="top" wrapText="1"/>
    </xf>
    <xf numFmtId="44" fontId="18" fillId="4" borderId="0" xfId="1" applyFont="1" applyFill="1" applyBorder="1" applyAlignment="1">
      <alignment horizontal="right" vertical="top" wrapText="1"/>
    </xf>
    <xf numFmtId="0" fontId="0" fillId="6" borderId="0" xfId="0" applyFill="1"/>
    <xf numFmtId="0" fontId="13" fillId="6" borderId="0" xfId="0" applyFont="1" applyFill="1"/>
    <xf numFmtId="0" fontId="0" fillId="6" borderId="0" xfId="0" applyFill="1" applyAlignment="1">
      <alignment vertical="center" wrapText="1"/>
    </xf>
    <xf numFmtId="0" fontId="17" fillId="6" borderId="0" xfId="0" applyFont="1" applyFill="1"/>
    <xf numFmtId="0" fontId="9" fillId="6" borderId="19" xfId="0" applyFont="1" applyFill="1" applyBorder="1" applyAlignment="1">
      <alignment horizontal="center" textRotation="90" wrapText="1"/>
    </xf>
    <xf numFmtId="0" fontId="6" fillId="6" borderId="0" xfId="0" applyFont="1" applyFill="1"/>
    <xf numFmtId="0" fontId="19" fillId="6" borderId="0" xfId="0" applyFont="1" applyFill="1"/>
    <xf numFmtId="0" fontId="3" fillId="6" borderId="0" xfId="0" applyFont="1" applyFill="1"/>
    <xf numFmtId="0" fontId="0" fillId="3" borderId="0" xfId="0" applyFill="1"/>
    <xf numFmtId="0" fontId="0" fillId="3" borderId="21" xfId="0" applyFill="1" applyBorder="1" applyAlignment="1">
      <alignment horizontal="center" textRotation="90"/>
    </xf>
    <xf numFmtId="0" fontId="7" fillId="6" borderId="0" xfId="0" applyFont="1" applyFill="1" applyAlignment="1">
      <alignment horizontal="center" wrapText="1"/>
    </xf>
    <xf numFmtId="0" fontId="8" fillId="6" borderId="0" xfId="0" applyFont="1" applyFill="1" applyAlignment="1">
      <alignment horizontal="center" vertical="top" wrapText="1"/>
    </xf>
    <xf numFmtId="0" fontId="7" fillId="6" borderId="0" xfId="0" applyFont="1" applyFill="1" applyAlignment="1">
      <alignment horizontal="center" vertical="top" wrapText="1"/>
    </xf>
    <xf numFmtId="0" fontId="0" fillId="6" borderId="0" xfId="0" applyFill="1" applyAlignment="1">
      <alignment wrapText="1"/>
    </xf>
    <xf numFmtId="0" fontId="0" fillId="6" borderId="0" xfId="0" applyFill="1" applyAlignment="1">
      <alignment horizontal="left" vertical="top" wrapText="1"/>
    </xf>
    <xf numFmtId="0" fontId="15" fillId="6" borderId="0" xfId="0" applyFont="1" applyFill="1"/>
    <xf numFmtId="0" fontId="0" fillId="6" borderId="0" xfId="0" applyFill="1" applyAlignment="1">
      <alignment vertical="top" wrapText="1"/>
    </xf>
    <xf numFmtId="0" fontId="3" fillId="8" borderId="25" xfId="0" applyFont="1" applyFill="1" applyBorder="1"/>
    <xf numFmtId="0" fontId="3" fillId="8" borderId="26" xfId="0" applyFont="1" applyFill="1" applyBorder="1"/>
    <xf numFmtId="0" fontId="3" fillId="8" borderId="27" xfId="0" applyFont="1" applyFill="1" applyBorder="1"/>
    <xf numFmtId="0" fontId="3" fillId="8" borderId="28" xfId="0" applyFont="1" applyFill="1" applyBorder="1"/>
    <xf numFmtId="0" fontId="3" fillId="8" borderId="29" xfId="0" applyFont="1" applyFill="1" applyBorder="1"/>
    <xf numFmtId="0" fontId="3" fillId="8" borderId="30" xfId="0" applyFont="1" applyFill="1" applyBorder="1"/>
    <xf numFmtId="164" fontId="3" fillId="8" borderId="25" xfId="0" applyNumberFormat="1" applyFont="1" applyFill="1" applyBorder="1" applyAlignment="1">
      <alignment horizontal="center"/>
    </xf>
    <xf numFmtId="164" fontId="3" fillId="8" borderId="26" xfId="0" applyNumberFormat="1" applyFont="1" applyFill="1" applyBorder="1" applyAlignment="1">
      <alignment horizontal="center"/>
    </xf>
    <xf numFmtId="164" fontId="3" fillId="8" borderId="27" xfId="0" applyNumberFormat="1" applyFont="1" applyFill="1" applyBorder="1" applyAlignment="1">
      <alignment horizontal="center"/>
    </xf>
    <xf numFmtId="0" fontId="3" fillId="9" borderId="25" xfId="0" applyFont="1" applyFill="1" applyBorder="1"/>
    <xf numFmtId="0" fontId="3" fillId="9" borderId="28" xfId="0" applyFont="1" applyFill="1" applyBorder="1"/>
    <xf numFmtId="0" fontId="3" fillId="9" borderId="26" xfId="0" applyFont="1" applyFill="1" applyBorder="1"/>
    <xf numFmtId="0" fontId="3" fillId="9" borderId="29" xfId="0" applyFont="1" applyFill="1" applyBorder="1"/>
    <xf numFmtId="0" fontId="3" fillId="9" borderId="27" xfId="0" applyFont="1" applyFill="1" applyBorder="1"/>
    <xf numFmtId="0" fontId="3" fillId="9" borderId="30" xfId="0" applyFont="1" applyFill="1" applyBorder="1"/>
    <xf numFmtId="0" fontId="3" fillId="0" borderId="31" xfId="0" applyFont="1" applyBorder="1" applyProtection="1">
      <protection locked="0"/>
    </xf>
    <xf numFmtId="0" fontId="3" fillId="0" borderId="32" xfId="0" applyFont="1" applyBorder="1" applyProtection="1">
      <protection locked="0"/>
    </xf>
    <xf numFmtId="0" fontId="3" fillId="0" borderId="33" xfId="0" applyFont="1" applyBorder="1" applyProtection="1">
      <protection locked="0"/>
    </xf>
    <xf numFmtId="0" fontId="3" fillId="0" borderId="34" xfId="0" applyFont="1" applyBorder="1" applyAlignment="1" applyProtection="1">
      <alignment horizontal="center"/>
      <protection locked="0"/>
    </xf>
    <xf numFmtId="0" fontId="3" fillId="0" borderId="35" xfId="0" applyFont="1" applyBorder="1" applyAlignment="1" applyProtection="1">
      <alignment horizontal="center"/>
      <protection locked="0"/>
    </xf>
    <xf numFmtId="0" fontId="3" fillId="0" borderId="36" xfId="0" applyFont="1" applyBorder="1" applyAlignment="1" applyProtection="1">
      <alignment horizontal="center"/>
      <protection locked="0"/>
    </xf>
    <xf numFmtId="0" fontId="6" fillId="0" borderId="25" xfId="0" applyFont="1" applyBorder="1" applyProtection="1">
      <protection locked="0"/>
    </xf>
    <xf numFmtId="0" fontId="6" fillId="0" borderId="31" xfId="0" applyFont="1" applyBorder="1" applyProtection="1">
      <protection locked="0"/>
    </xf>
    <xf numFmtId="0" fontId="6" fillId="0" borderId="26" xfId="0" applyFont="1" applyBorder="1" applyProtection="1">
      <protection locked="0"/>
    </xf>
    <xf numFmtId="0" fontId="6" fillId="0" borderId="32" xfId="0" applyFont="1" applyBorder="1" applyProtection="1">
      <protection locked="0"/>
    </xf>
    <xf numFmtId="0" fontId="6" fillId="0" borderId="27" xfId="0" applyFont="1" applyBorder="1" applyProtection="1">
      <protection locked="0"/>
    </xf>
    <xf numFmtId="0" fontId="6" fillId="0" borderId="33" xfId="0" applyFont="1" applyBorder="1" applyProtection="1">
      <protection locked="0"/>
    </xf>
    <xf numFmtId="0" fontId="9" fillId="4" borderId="45" xfId="0" applyFont="1" applyFill="1" applyBorder="1" applyAlignment="1">
      <alignment horizontal="center" textRotation="90" wrapText="1"/>
    </xf>
    <xf numFmtId="0" fontId="9" fillId="4" borderId="46" xfId="0" applyFont="1" applyFill="1" applyBorder="1" applyAlignment="1">
      <alignment horizontal="center" textRotation="90" wrapText="1"/>
    </xf>
    <xf numFmtId="0" fontId="9" fillId="10" borderId="46" xfId="0" applyFont="1" applyFill="1" applyBorder="1" applyAlignment="1">
      <alignment horizontal="center" textRotation="90" wrapText="1"/>
    </xf>
    <xf numFmtId="0" fontId="9" fillId="3" borderId="45" xfId="0" applyFont="1" applyFill="1" applyBorder="1" applyAlignment="1">
      <alignment horizontal="center" textRotation="90" wrapText="1"/>
    </xf>
    <xf numFmtId="0" fontId="9" fillId="3" borderId="47" xfId="0" applyFont="1" applyFill="1" applyBorder="1" applyAlignment="1">
      <alignment horizontal="center" textRotation="90" wrapText="1"/>
    </xf>
    <xf numFmtId="0" fontId="3" fillId="3" borderId="45" xfId="0" applyFont="1" applyFill="1" applyBorder="1" applyAlignment="1">
      <alignment horizontal="center" textRotation="90"/>
    </xf>
    <xf numFmtId="0" fontId="3" fillId="3" borderId="45" xfId="0" applyFont="1" applyFill="1" applyBorder="1"/>
    <xf numFmtId="0" fontId="0" fillId="2" borderId="0" xfId="0" applyFill="1" applyAlignment="1">
      <alignment vertical="top" wrapText="1"/>
    </xf>
    <xf numFmtId="0" fontId="9" fillId="4" borderId="1" xfId="0" applyFont="1" applyFill="1" applyBorder="1" applyAlignment="1">
      <alignment vertical="top" wrapText="1"/>
    </xf>
    <xf numFmtId="9" fontId="9" fillId="4" borderId="1" xfId="2" applyFont="1" applyFill="1" applyBorder="1" applyAlignment="1" applyProtection="1">
      <alignment vertical="top" wrapText="1"/>
    </xf>
    <xf numFmtId="0" fontId="9" fillId="0" borderId="0" xfId="0" applyFont="1" applyAlignment="1">
      <alignment vertical="top" wrapText="1"/>
    </xf>
    <xf numFmtId="9" fontId="9" fillId="0" borderId="0" xfId="2" applyFont="1" applyFill="1" applyBorder="1" applyAlignment="1" applyProtection="1">
      <alignment vertical="top" wrapText="1"/>
    </xf>
    <xf numFmtId="0" fontId="0" fillId="0" borderId="0" xfId="0" applyAlignment="1">
      <alignment vertical="top" wrapText="1"/>
    </xf>
    <xf numFmtId="0" fontId="3" fillId="3" borderId="47" xfId="0" applyFont="1" applyFill="1" applyBorder="1" applyAlignment="1">
      <alignment wrapText="1"/>
    </xf>
    <xf numFmtId="0" fontId="0" fillId="0" borderId="2" xfId="0" applyBorder="1" applyAlignment="1">
      <alignment vertical="top"/>
    </xf>
    <xf numFmtId="0" fontId="0" fillId="0" borderId="2" xfId="0" applyBorder="1" applyAlignment="1">
      <alignment vertical="top" wrapText="1"/>
    </xf>
    <xf numFmtId="17" fontId="0" fillId="0" borderId="2" xfId="0" quotePrefix="1" applyNumberFormat="1" applyBorder="1" applyAlignment="1">
      <alignment vertical="top" wrapText="1"/>
    </xf>
    <xf numFmtId="0" fontId="3" fillId="8" borderId="52" xfId="0" applyFont="1" applyFill="1" applyBorder="1" applyAlignment="1">
      <alignment horizontal="center"/>
    </xf>
    <xf numFmtId="0" fontId="3" fillId="8" borderId="53" xfId="0" applyFont="1" applyFill="1" applyBorder="1" applyAlignment="1">
      <alignment horizontal="center"/>
    </xf>
    <xf numFmtId="0" fontId="3" fillId="8" borderId="54" xfId="0" applyFont="1" applyFill="1" applyBorder="1" applyAlignment="1">
      <alignment horizontal="center"/>
    </xf>
    <xf numFmtId="0" fontId="9" fillId="3" borderId="57" xfId="0" applyFont="1" applyFill="1" applyBorder="1" applyAlignment="1">
      <alignment horizontal="center" textRotation="90" wrapText="1"/>
    </xf>
    <xf numFmtId="0" fontId="3" fillId="8" borderId="58" xfId="0" applyFont="1" applyFill="1" applyBorder="1"/>
    <xf numFmtId="0" fontId="3" fillId="8" borderId="59" xfId="0" applyFont="1" applyFill="1" applyBorder="1"/>
    <xf numFmtId="0" fontId="9" fillId="2" borderId="60" xfId="0" applyFont="1" applyFill="1" applyBorder="1" applyAlignment="1">
      <alignment horizontal="center" textRotation="90" wrapText="1"/>
    </xf>
    <xf numFmtId="0" fontId="10" fillId="11" borderId="61" xfId="0" applyFont="1" applyFill="1" applyBorder="1" applyAlignment="1">
      <alignment horizontal="center" textRotation="90" wrapText="1"/>
    </xf>
    <xf numFmtId="0" fontId="3" fillId="8" borderId="62" xfId="0" applyFont="1" applyFill="1" applyBorder="1"/>
    <xf numFmtId="0" fontId="3" fillId="8" borderId="64" xfId="0" applyFont="1" applyFill="1" applyBorder="1"/>
    <xf numFmtId="0" fontId="3" fillId="8" borderId="66" xfId="0" applyFont="1" applyFill="1" applyBorder="1"/>
    <xf numFmtId="0" fontId="3" fillId="8" borderId="68" xfId="0" applyFont="1" applyFill="1" applyBorder="1"/>
    <xf numFmtId="0" fontId="3" fillId="9" borderId="68" xfId="0" applyFont="1" applyFill="1" applyBorder="1"/>
    <xf numFmtId="0" fontId="3" fillId="9" borderId="64" xfId="0" applyFont="1" applyFill="1" applyBorder="1"/>
    <xf numFmtId="0" fontId="3" fillId="9" borderId="66" xfId="0" applyFont="1" applyFill="1" applyBorder="1"/>
    <xf numFmtId="0" fontId="3" fillId="0" borderId="70" xfId="0" applyFont="1" applyBorder="1" applyProtection="1">
      <protection locked="0"/>
    </xf>
    <xf numFmtId="0" fontId="3" fillId="0" borderId="70" xfId="0" applyFont="1" applyBorder="1" applyAlignment="1" applyProtection="1">
      <alignment horizontal="center"/>
      <protection locked="0"/>
    </xf>
    <xf numFmtId="0" fontId="3" fillId="11" borderId="63" xfId="0" applyFont="1" applyFill="1" applyBorder="1" applyAlignment="1">
      <alignment horizontal="center"/>
    </xf>
    <xf numFmtId="0" fontId="3" fillId="11" borderId="65" xfId="0" applyFont="1" applyFill="1" applyBorder="1" applyAlignment="1">
      <alignment horizontal="center"/>
    </xf>
    <xf numFmtId="0" fontId="3" fillId="11" borderId="67" xfId="0" applyFont="1" applyFill="1" applyBorder="1" applyAlignment="1">
      <alignment horizontal="center"/>
    </xf>
    <xf numFmtId="0" fontId="3" fillId="0" borderId="62" xfId="0" applyFont="1" applyBorder="1" applyProtection="1">
      <protection locked="0"/>
    </xf>
    <xf numFmtId="0" fontId="20" fillId="3" borderId="48" xfId="0" applyFont="1" applyFill="1" applyBorder="1" applyAlignment="1">
      <alignment horizontal="right" wrapText="1"/>
    </xf>
    <xf numFmtId="0" fontId="21" fillId="4" borderId="3" xfId="0" applyFont="1" applyFill="1" applyBorder="1" applyAlignment="1">
      <alignment vertical="top" wrapText="1"/>
    </xf>
    <xf numFmtId="0" fontId="21" fillId="4" borderId="38" xfId="0" applyFont="1" applyFill="1" applyBorder="1" applyAlignment="1">
      <alignment horizontal="center" vertical="center" wrapText="1"/>
    </xf>
    <xf numFmtId="0" fontId="21" fillId="2" borderId="3" xfId="0" applyFont="1" applyFill="1" applyBorder="1" applyAlignment="1">
      <alignment vertical="top" wrapText="1"/>
    </xf>
    <xf numFmtId="0" fontId="21" fillId="10" borderId="3" xfId="0" applyFont="1" applyFill="1" applyBorder="1" applyAlignment="1">
      <alignment vertical="top" wrapText="1"/>
    </xf>
    <xf numFmtId="0" fontId="21" fillId="10" borderId="38" xfId="0" applyFont="1" applyFill="1" applyBorder="1" applyAlignment="1">
      <alignment horizontal="center" vertical="center" wrapText="1"/>
    </xf>
    <xf numFmtId="0" fontId="21" fillId="10" borderId="37" xfId="0" applyFont="1" applyFill="1" applyBorder="1" applyAlignment="1">
      <alignment vertical="top" wrapText="1"/>
    </xf>
    <xf numFmtId="0" fontId="21" fillId="10" borderId="56" xfId="0" applyFont="1" applyFill="1" applyBorder="1" applyAlignment="1">
      <alignment horizontal="center" vertical="center" wrapText="1"/>
    </xf>
    <xf numFmtId="0" fontId="20" fillId="5" borderId="71" xfId="0" applyFont="1" applyFill="1" applyBorder="1" applyAlignment="1">
      <alignment vertical="top" wrapText="1"/>
    </xf>
    <xf numFmtId="0" fontId="21" fillId="2" borderId="55" xfId="0" applyFont="1" applyFill="1" applyBorder="1" applyAlignment="1">
      <alignment vertical="top" wrapText="1"/>
    </xf>
    <xf numFmtId="0" fontId="20" fillId="11" borderId="72" xfId="0" applyFont="1" applyFill="1" applyBorder="1" applyAlignment="1">
      <alignment vertical="top" wrapText="1"/>
    </xf>
    <xf numFmtId="1" fontId="21" fillId="8" borderId="23" xfId="0" applyNumberFormat="1" applyFont="1" applyFill="1" applyBorder="1" applyAlignment="1">
      <alignment horizontal="center" vertical="center" wrapText="1"/>
    </xf>
    <xf numFmtId="1" fontId="21" fillId="9" borderId="23" xfId="0" applyNumberFormat="1" applyFont="1" applyFill="1" applyBorder="1" applyAlignment="1">
      <alignment horizontal="center" vertical="center" wrapText="1"/>
    </xf>
    <xf numFmtId="1" fontId="21" fillId="8" borderId="24" xfId="0" applyNumberFormat="1" applyFont="1" applyFill="1" applyBorder="1" applyAlignment="1">
      <alignment horizontal="center" vertical="center" wrapText="1"/>
    </xf>
    <xf numFmtId="1" fontId="21" fillId="9" borderId="24" xfId="0" applyNumberFormat="1" applyFont="1" applyFill="1" applyBorder="1" applyAlignment="1">
      <alignment horizontal="center" vertical="center" wrapText="1"/>
    </xf>
    <xf numFmtId="0" fontId="0" fillId="6" borderId="0" xfId="0" applyFill="1" applyAlignment="1">
      <alignment horizontal="center"/>
    </xf>
    <xf numFmtId="0" fontId="28" fillId="7" borderId="22" xfId="0" applyFont="1" applyFill="1" applyBorder="1" applyAlignment="1" applyProtection="1">
      <alignment horizontal="center" vertical="center"/>
      <protection locked="0"/>
    </xf>
    <xf numFmtId="0" fontId="0" fillId="8" borderId="38" xfId="0" quotePrefix="1" applyFill="1" applyBorder="1" applyAlignment="1">
      <alignment horizontal="center"/>
    </xf>
    <xf numFmtId="0" fontId="0" fillId="6" borderId="0" xfId="0" applyFill="1" applyAlignment="1">
      <alignment horizontal="center" vertical="center" wrapText="1"/>
    </xf>
    <xf numFmtId="0" fontId="22" fillId="3" borderId="15" xfId="0" applyFont="1" applyFill="1" applyBorder="1" applyAlignment="1">
      <alignment horizontal="center"/>
    </xf>
    <xf numFmtId="0" fontId="22" fillId="3" borderId="2" xfId="0" quotePrefix="1" applyFont="1" applyFill="1" applyBorder="1" applyAlignment="1">
      <alignment horizontal="center"/>
    </xf>
    <xf numFmtId="0" fontId="28" fillId="3" borderId="2" xfId="0" applyFont="1" applyFill="1" applyBorder="1" applyAlignment="1">
      <alignment horizontal="center"/>
    </xf>
    <xf numFmtId="0" fontId="0" fillId="3" borderId="2" xfId="0" quotePrefix="1" applyFill="1" applyBorder="1" applyAlignment="1">
      <alignment horizontal="center"/>
    </xf>
    <xf numFmtId="0" fontId="29" fillId="6" borderId="0" xfId="0" applyFont="1" applyFill="1" applyAlignment="1">
      <alignment vertical="top" wrapText="1"/>
    </xf>
    <xf numFmtId="0" fontId="30" fillId="6" borderId="0" xfId="0" applyFont="1" applyFill="1" applyAlignment="1">
      <alignment horizontal="center"/>
    </xf>
    <xf numFmtId="0" fontId="0" fillId="6" borderId="0" xfId="0" applyFill="1" applyAlignment="1">
      <alignment horizontal="center" wrapText="1"/>
    </xf>
    <xf numFmtId="0" fontId="31" fillId="11" borderId="4" xfId="0" applyFont="1" applyFill="1" applyBorder="1"/>
    <xf numFmtId="0" fontId="28" fillId="3" borderId="18" xfId="0" applyFont="1" applyFill="1" applyBorder="1" applyAlignment="1">
      <alignment horizontal="center" textRotation="90" wrapText="1"/>
    </xf>
    <xf numFmtId="0" fontId="28" fillId="3" borderId="42" xfId="0" applyFont="1" applyFill="1" applyBorder="1" applyAlignment="1">
      <alignment horizontal="center" textRotation="90" wrapText="1"/>
    </xf>
    <xf numFmtId="0" fontId="28" fillId="3" borderId="43" xfId="0" applyFont="1" applyFill="1" applyBorder="1" applyAlignment="1">
      <alignment horizontal="center"/>
    </xf>
    <xf numFmtId="0" fontId="28" fillId="3" borderId="44" xfId="0" applyFont="1" applyFill="1" applyBorder="1" applyAlignment="1">
      <alignment horizontal="center" textRotation="90" wrapText="1"/>
    </xf>
    <xf numFmtId="0" fontId="28" fillId="4" borderId="40" xfId="0" applyFont="1" applyFill="1" applyBorder="1" applyAlignment="1">
      <alignment horizontal="center" textRotation="90" wrapText="1"/>
    </xf>
    <xf numFmtId="0" fontId="28" fillId="4" borderId="41" xfId="0" applyFont="1" applyFill="1" applyBorder="1" applyAlignment="1">
      <alignment horizontal="center" textRotation="90" wrapText="1"/>
    </xf>
    <xf numFmtId="0" fontId="28" fillId="2" borderId="41" xfId="0" applyFont="1" applyFill="1" applyBorder="1" applyAlignment="1">
      <alignment horizontal="center" textRotation="90" wrapText="1"/>
    </xf>
    <xf numFmtId="0" fontId="28" fillId="11" borderId="4" xfId="0" applyFont="1" applyFill="1" applyBorder="1" applyAlignment="1">
      <alignment horizontal="center" textRotation="90" wrapText="1"/>
    </xf>
    <xf numFmtId="0" fontId="28" fillId="5" borderId="4" xfId="0" applyFont="1" applyFill="1" applyBorder="1" applyAlignment="1">
      <alignment horizontal="center" textRotation="90" wrapText="1"/>
    </xf>
    <xf numFmtId="0" fontId="28" fillId="10" borderId="40" xfId="0" applyFont="1" applyFill="1" applyBorder="1" applyAlignment="1">
      <alignment horizontal="center" textRotation="90" wrapText="1"/>
    </xf>
    <xf numFmtId="0" fontId="28" fillId="10" borderId="41" xfId="0" applyFont="1" applyFill="1" applyBorder="1" applyAlignment="1">
      <alignment horizontal="center" textRotation="90" wrapText="1"/>
    </xf>
    <xf numFmtId="0" fontId="28" fillId="10" borderId="49" xfId="0" applyFont="1" applyFill="1" applyBorder="1" applyAlignment="1">
      <alignment horizontal="center" textRotation="90" wrapText="1"/>
    </xf>
    <xf numFmtId="0" fontId="28" fillId="2" borderId="49" xfId="0" applyFont="1" applyFill="1" applyBorder="1" applyAlignment="1">
      <alignment horizontal="center" textRotation="90" wrapText="1"/>
    </xf>
    <xf numFmtId="0" fontId="28" fillId="5" borderId="17" xfId="0" applyFont="1" applyFill="1" applyBorder="1" applyAlignment="1">
      <alignment horizontal="center" textRotation="90" wrapText="1"/>
    </xf>
    <xf numFmtId="0" fontId="28" fillId="11" borderId="15" xfId="0" applyFont="1" applyFill="1" applyBorder="1" applyAlignment="1">
      <alignment horizontal="center" textRotation="90" wrapText="1"/>
    </xf>
    <xf numFmtId="0" fontId="28" fillId="6" borderId="0" xfId="0" applyFont="1" applyFill="1" applyAlignment="1">
      <alignment horizontal="center" textRotation="90" wrapText="1"/>
    </xf>
    <xf numFmtId="0" fontId="28" fillId="5" borderId="49" xfId="0" applyFont="1" applyFill="1" applyBorder="1" applyAlignment="1">
      <alignment horizontal="center" textRotation="90" wrapText="1"/>
    </xf>
    <xf numFmtId="0" fontId="0" fillId="0" borderId="0" xfId="0" applyAlignment="1" applyProtection="1">
      <alignment horizontal="center"/>
      <protection locked="0"/>
    </xf>
    <xf numFmtId="0" fontId="0" fillId="0" borderId="1" xfId="0" applyBorder="1" applyAlignment="1" applyProtection="1">
      <alignment horizontal="center"/>
      <protection locked="0"/>
    </xf>
    <xf numFmtId="0" fontId="22" fillId="0" borderId="16" xfId="0" applyFont="1" applyBorder="1" applyAlignment="1" applyProtection="1">
      <alignment horizontal="center"/>
      <protection locked="0"/>
    </xf>
    <xf numFmtId="0" fontId="22" fillId="0" borderId="0" xfId="0" applyFont="1" applyAlignment="1" applyProtection="1">
      <alignment horizontal="center"/>
      <protection locked="0"/>
    </xf>
    <xf numFmtId="0" fontId="22" fillId="11" borderId="50" xfId="0" applyFont="1" applyFill="1" applyBorder="1" applyAlignment="1">
      <alignment horizontal="center"/>
    </xf>
    <xf numFmtId="0" fontId="22" fillId="6" borderId="0" xfId="0" applyFont="1" applyFill="1" applyProtection="1">
      <protection locked="0"/>
    </xf>
    <xf numFmtId="0" fontId="31" fillId="6" borderId="0" xfId="0" applyFont="1" applyFill="1" applyAlignment="1">
      <alignment horizontal="center"/>
    </xf>
    <xf numFmtId="0" fontId="33" fillId="6" borderId="0" xfId="0" applyFont="1" applyFill="1" applyAlignment="1">
      <alignment horizontal="center"/>
    </xf>
    <xf numFmtId="0" fontId="31" fillId="6" borderId="0" xfId="0" applyFont="1" applyFill="1"/>
    <xf numFmtId="0" fontId="22" fillId="6" borderId="0" xfId="0" applyFont="1" applyFill="1"/>
    <xf numFmtId="0" fontId="34" fillId="6" borderId="0" xfId="0" applyFont="1" applyFill="1" applyAlignment="1">
      <alignment horizontal="center"/>
    </xf>
    <xf numFmtId="0" fontId="0" fillId="0" borderId="0" xfId="0" applyAlignment="1">
      <alignment horizontal="center" vertical="center" wrapText="1"/>
    </xf>
    <xf numFmtId="0" fontId="0" fillId="0" borderId="0" xfId="0" applyAlignment="1">
      <alignment horizontal="center"/>
    </xf>
    <xf numFmtId="0" fontId="30" fillId="0" borderId="0" xfId="0" applyFont="1" applyAlignment="1">
      <alignment horizontal="center"/>
    </xf>
    <xf numFmtId="0" fontId="22" fillId="11" borderId="73" xfId="0" applyFont="1" applyFill="1" applyBorder="1" applyAlignment="1">
      <alignment horizontal="center"/>
    </xf>
    <xf numFmtId="0" fontId="22" fillId="11" borderId="51" xfId="0" applyFont="1" applyFill="1" applyBorder="1" applyAlignment="1">
      <alignment horizontal="center"/>
    </xf>
    <xf numFmtId="0" fontId="22" fillId="5" borderId="50" xfId="0" applyFont="1" applyFill="1" applyBorder="1" applyAlignment="1">
      <alignment horizontal="center"/>
    </xf>
    <xf numFmtId="0" fontId="22" fillId="5" borderId="51" xfId="0" applyFont="1" applyFill="1" applyBorder="1" applyAlignment="1">
      <alignment horizontal="center"/>
    </xf>
    <xf numFmtId="0" fontId="22" fillId="0" borderId="97" xfId="0" applyFont="1" applyBorder="1" applyAlignment="1" applyProtection="1">
      <alignment horizontal="center"/>
      <protection locked="0"/>
    </xf>
    <xf numFmtId="0" fontId="0" fillId="10" borderId="11" xfId="0" applyFill="1" applyBorder="1" applyAlignment="1">
      <alignment horizontal="center"/>
    </xf>
    <xf numFmtId="0" fontId="0" fillId="0" borderId="11" xfId="0" applyBorder="1"/>
    <xf numFmtId="0" fontId="0" fillId="10" borderId="11" xfId="0" applyFill="1" applyBorder="1"/>
    <xf numFmtId="0" fontId="3" fillId="6" borderId="97" xfId="0" applyFont="1" applyFill="1" applyBorder="1"/>
    <xf numFmtId="0" fontId="3" fillId="6" borderId="102" xfId="0" applyFont="1" applyFill="1" applyBorder="1"/>
    <xf numFmtId="0" fontId="3" fillId="6" borderId="103" xfId="0" applyFont="1" applyFill="1" applyBorder="1"/>
    <xf numFmtId="0" fontId="0" fillId="18" borderId="17" xfId="0" applyFill="1" applyBorder="1" applyAlignment="1">
      <alignment vertical="top" wrapText="1"/>
    </xf>
    <xf numFmtId="17" fontId="0" fillId="18" borderId="17" xfId="0" quotePrefix="1" applyNumberFormat="1" applyFill="1" applyBorder="1" applyAlignment="1">
      <alignment vertical="top" wrapText="1"/>
    </xf>
    <xf numFmtId="0" fontId="0" fillId="7" borderId="0" xfId="0" applyFill="1" applyProtection="1">
      <protection locked="0"/>
    </xf>
    <xf numFmtId="0" fontId="22" fillId="0" borderId="0" xfId="0" applyFont="1" applyAlignment="1" applyProtection="1">
      <alignment horizontal="center" vertical="center" wrapText="1"/>
      <protection locked="0"/>
    </xf>
    <xf numFmtId="0" fontId="0" fillId="0" borderId="4" xfId="0" applyBorder="1" applyAlignment="1">
      <alignment horizontal="left" vertical="top" wrapText="1"/>
    </xf>
    <xf numFmtId="0" fontId="0" fillId="0" borderId="14" xfId="0" applyBorder="1" applyAlignment="1">
      <alignment horizontal="left" vertical="top" wrapText="1"/>
    </xf>
    <xf numFmtId="17" fontId="0" fillId="0" borderId="4" xfId="0" quotePrefix="1" applyNumberFormat="1" applyBorder="1" applyAlignment="1">
      <alignment horizontal="left" vertical="top" wrapText="1"/>
    </xf>
    <xf numFmtId="17" fontId="0" fillId="0" borderId="14" xfId="0" quotePrefix="1" applyNumberFormat="1" applyBorder="1" applyAlignment="1">
      <alignment horizontal="left" vertical="top" wrapText="1"/>
    </xf>
    <xf numFmtId="0" fontId="0" fillId="0" borderId="4" xfId="0" quotePrefix="1" applyBorder="1" applyAlignment="1">
      <alignment horizontal="right" vertical="top" wrapText="1"/>
    </xf>
    <xf numFmtId="0" fontId="0" fillId="0" borderId="14" xfId="0" applyBorder="1" applyAlignment="1">
      <alignment horizontal="right" vertical="top" wrapText="1"/>
    </xf>
    <xf numFmtId="0" fontId="15" fillId="8" borderId="74" xfId="0" applyFont="1" applyFill="1" applyBorder="1" applyAlignment="1">
      <alignment horizontal="center" vertical="center" wrapText="1"/>
    </xf>
    <xf numFmtId="0" fontId="14" fillId="8" borderId="18" xfId="0" applyFont="1" applyFill="1" applyBorder="1" applyAlignment="1">
      <alignment horizontal="center" vertical="center" wrapText="1"/>
    </xf>
    <xf numFmtId="0" fontId="14" fillId="8" borderId="38" xfId="0" applyFont="1" applyFill="1" applyBorder="1" applyAlignment="1">
      <alignment horizontal="center" vertical="center" wrapText="1"/>
    </xf>
    <xf numFmtId="0" fontId="15" fillId="5" borderId="17" xfId="0" applyFont="1" applyFill="1" applyBorder="1" applyAlignment="1">
      <alignment horizontal="left"/>
    </xf>
    <xf numFmtId="0" fontId="15" fillId="5" borderId="56" xfId="0" applyFont="1" applyFill="1" applyBorder="1" applyAlignment="1">
      <alignment horizontal="left"/>
    </xf>
    <xf numFmtId="0" fontId="12" fillId="13" borderId="17" xfId="0" applyFont="1" applyFill="1" applyBorder="1" applyAlignment="1">
      <alignment horizontal="left" vertical="center" wrapText="1"/>
    </xf>
    <xf numFmtId="0" fontId="12" fillId="13" borderId="56" xfId="0" applyFont="1" applyFill="1" applyBorder="1" applyAlignment="1">
      <alignment horizontal="left" vertical="center" wrapText="1"/>
    </xf>
    <xf numFmtId="0" fontId="15" fillId="13" borderId="0" xfId="0" applyFont="1" applyFill="1" applyAlignment="1">
      <alignment horizontal="left" vertical="center" wrapText="1"/>
    </xf>
    <xf numFmtId="0" fontId="15" fillId="13" borderId="16" xfId="0" applyFont="1" applyFill="1" applyBorder="1" applyAlignment="1">
      <alignment horizontal="left" vertical="center" wrapText="1"/>
    </xf>
    <xf numFmtId="0" fontId="0" fillId="0" borderId="2" xfId="0" applyBorder="1" applyAlignment="1">
      <alignment horizontal="right" vertical="top" wrapText="1"/>
    </xf>
    <xf numFmtId="44" fontId="15" fillId="4" borderId="11" xfId="1" applyFont="1" applyFill="1" applyBorder="1" applyAlignment="1">
      <alignment horizontal="left"/>
    </xf>
    <xf numFmtId="44" fontId="15" fillId="4" borderId="12" xfId="1" applyFont="1" applyFill="1" applyBorder="1" applyAlignment="1">
      <alignment horizontal="left"/>
    </xf>
    <xf numFmtId="44" fontId="18" fillId="4" borderId="17" xfId="1" applyFont="1" applyFill="1" applyBorder="1" applyAlignment="1">
      <alignment horizontal="left" vertical="top" wrapText="1"/>
    </xf>
    <xf numFmtId="44" fontId="18" fillId="4" borderId="56" xfId="1" applyFont="1" applyFill="1" applyBorder="1" applyAlignment="1">
      <alignment horizontal="left" vertical="top" wrapText="1"/>
    </xf>
    <xf numFmtId="44" fontId="15" fillId="4" borderId="0" xfId="1" applyFont="1" applyFill="1" applyBorder="1" applyAlignment="1">
      <alignment horizontal="left" vertical="top" wrapText="1"/>
    </xf>
    <xf numFmtId="44" fontId="15" fillId="4" borderId="16" xfId="1" applyFont="1" applyFill="1" applyBorder="1" applyAlignment="1">
      <alignment horizontal="left" vertical="top" wrapText="1"/>
    </xf>
    <xf numFmtId="0" fontId="15" fillId="13" borderId="13" xfId="0" applyFont="1" applyFill="1" applyBorder="1" applyAlignment="1">
      <alignment horizontal="left" vertical="center" wrapText="1"/>
    </xf>
    <xf numFmtId="0" fontId="15" fillId="13" borderId="17" xfId="0" applyFont="1" applyFill="1" applyBorder="1" applyAlignment="1">
      <alignment horizontal="left" vertical="center" wrapText="1"/>
    </xf>
    <xf numFmtId="0" fontId="15" fillId="13" borderId="56" xfId="0" applyFont="1" applyFill="1" applyBorder="1" applyAlignment="1">
      <alignment horizontal="left" vertical="center" wrapText="1"/>
    </xf>
    <xf numFmtId="0" fontId="15" fillId="4" borderId="0" xfId="0" applyFont="1" applyFill="1" applyAlignment="1">
      <alignment horizontal="left" vertical="top" wrapText="1"/>
    </xf>
    <xf numFmtId="0" fontId="15" fillId="4" borderId="16" xfId="0" applyFont="1" applyFill="1" applyBorder="1" applyAlignment="1">
      <alignment horizontal="left" vertical="top" wrapText="1"/>
    </xf>
    <xf numFmtId="0" fontId="15" fillId="4" borderId="17" xfId="0" applyFont="1" applyFill="1" applyBorder="1" applyAlignment="1">
      <alignment horizontal="left"/>
    </xf>
    <xf numFmtId="0" fontId="15" fillId="4" borderId="56" xfId="0" applyFont="1" applyFill="1" applyBorder="1" applyAlignment="1">
      <alignment horizontal="left"/>
    </xf>
    <xf numFmtId="0" fontId="15" fillId="4" borderId="0" xfId="0" applyFont="1" applyFill="1" applyAlignment="1">
      <alignment horizontal="left" vertical="top"/>
    </xf>
    <xf numFmtId="0" fontId="15" fillId="4" borderId="16" xfId="0" applyFont="1" applyFill="1" applyBorder="1" applyAlignment="1">
      <alignment horizontal="left" vertical="top"/>
    </xf>
    <xf numFmtId="0" fontId="0" fillId="12" borderId="74" xfId="0" applyFill="1" applyBorder="1" applyAlignment="1">
      <alignment horizontal="center"/>
    </xf>
    <xf numFmtId="0" fontId="0" fillId="12" borderId="18" xfId="0" applyFill="1" applyBorder="1" applyAlignment="1">
      <alignment horizontal="center"/>
    </xf>
    <xf numFmtId="0" fontId="0" fillId="12" borderId="38" xfId="0" applyFill="1" applyBorder="1" applyAlignment="1">
      <alignment horizontal="center"/>
    </xf>
    <xf numFmtId="0" fontId="12" fillId="13" borderId="4" xfId="0" applyFont="1" applyFill="1" applyBorder="1" applyAlignment="1">
      <alignment horizontal="center" vertical="center" wrapText="1"/>
    </xf>
    <xf numFmtId="0" fontId="12" fillId="13" borderId="14" xfId="0" applyFont="1" applyFill="1" applyBorder="1" applyAlignment="1">
      <alignment horizontal="center" vertical="center" wrapText="1"/>
    </xf>
    <xf numFmtId="0" fontId="12" fillId="13" borderId="15" xfId="0" applyFont="1" applyFill="1" applyBorder="1" applyAlignment="1">
      <alignment horizontal="center" vertical="center" wrapText="1"/>
    </xf>
    <xf numFmtId="0" fontId="12" fillId="13" borderId="17" xfId="0" applyFont="1" applyFill="1" applyBorder="1" applyAlignment="1">
      <alignment horizontal="center" vertical="top" wrapText="1"/>
    </xf>
    <xf numFmtId="0" fontId="12" fillId="13" borderId="0" xfId="0" applyFont="1" applyFill="1" applyAlignment="1">
      <alignment horizontal="center" vertical="top" wrapText="1"/>
    </xf>
    <xf numFmtId="44" fontId="15" fillId="13" borderId="74" xfId="1" applyFont="1" applyFill="1" applyBorder="1" applyAlignment="1">
      <alignment horizontal="left" vertical="center" wrapText="1"/>
    </xf>
    <xf numFmtId="44" fontId="15" fillId="13" borderId="18" xfId="1" applyFont="1" applyFill="1" applyBorder="1" applyAlignment="1">
      <alignment horizontal="left" vertical="center" wrapText="1"/>
    </xf>
    <xf numFmtId="44" fontId="15" fillId="13" borderId="38" xfId="1" applyFont="1" applyFill="1" applyBorder="1" applyAlignment="1">
      <alignment horizontal="left" vertical="center" wrapText="1"/>
    </xf>
    <xf numFmtId="0" fontId="0" fillId="0" borderId="2" xfId="0" applyBorder="1" applyAlignment="1">
      <alignment vertical="top"/>
    </xf>
    <xf numFmtId="0" fontId="0" fillId="0" borderId="2" xfId="0" applyBorder="1" applyAlignment="1">
      <alignment vertical="top" wrapText="1"/>
    </xf>
    <xf numFmtId="17" fontId="0" fillId="0" borderId="2" xfId="0" quotePrefix="1" applyNumberFormat="1" applyBorder="1" applyAlignment="1">
      <alignment vertical="top" wrapText="1"/>
    </xf>
    <xf numFmtId="0" fontId="0" fillId="14" borderId="4" xfId="0" applyFill="1" applyBorder="1" applyAlignment="1">
      <alignment textRotation="90"/>
    </xf>
    <xf numFmtId="0" fontId="0" fillId="14" borderId="15" xfId="0" applyFill="1" applyBorder="1"/>
    <xf numFmtId="0" fontId="0" fillId="14" borderId="4" xfId="0" applyFill="1" applyBorder="1" applyAlignment="1">
      <alignment horizontal="center" textRotation="90"/>
    </xf>
    <xf numFmtId="0" fontId="15" fillId="13" borderId="11" xfId="0" applyFont="1" applyFill="1" applyBorder="1" applyAlignment="1">
      <alignment horizontal="left" vertical="center" wrapText="1"/>
    </xf>
    <xf numFmtId="0" fontId="15" fillId="13" borderId="12" xfId="0" applyFont="1" applyFill="1" applyBorder="1" applyAlignment="1">
      <alignment horizontal="left" vertical="center" wrapText="1"/>
    </xf>
    <xf numFmtId="44" fontId="15" fillId="13" borderId="10" xfId="1" applyFont="1" applyFill="1" applyBorder="1" applyAlignment="1">
      <alignment horizontal="left" vertical="center" wrapText="1"/>
    </xf>
    <xf numFmtId="44" fontId="15" fillId="13" borderId="11" xfId="1" applyFont="1" applyFill="1" applyBorder="1" applyAlignment="1">
      <alignment horizontal="left" vertical="center" wrapText="1"/>
    </xf>
    <xf numFmtId="44" fontId="15" fillId="13" borderId="12" xfId="1" applyFont="1" applyFill="1" applyBorder="1" applyAlignment="1">
      <alignment horizontal="left" vertical="center" wrapText="1"/>
    </xf>
    <xf numFmtId="0" fontId="0" fillId="0" borderId="2" xfId="0" applyBorder="1" applyAlignment="1">
      <alignment horizontal="left" vertical="top" wrapText="1"/>
    </xf>
    <xf numFmtId="17" fontId="0" fillId="0" borderId="2" xfId="0" quotePrefix="1" applyNumberFormat="1" applyBorder="1" applyAlignment="1">
      <alignment horizontal="left" vertical="top" wrapText="1"/>
    </xf>
    <xf numFmtId="0" fontId="16" fillId="15" borderId="0" xfId="0" applyFont="1" applyFill="1" applyAlignment="1">
      <alignment horizontal="center"/>
    </xf>
    <xf numFmtId="0" fontId="11" fillId="3" borderId="74" xfId="0" applyFont="1" applyFill="1" applyBorder="1" applyAlignment="1">
      <alignment horizontal="center"/>
    </xf>
    <xf numFmtId="0" fontId="11" fillId="3" borderId="18" xfId="0" applyFont="1" applyFill="1" applyBorder="1" applyAlignment="1">
      <alignment horizontal="center"/>
    </xf>
    <xf numFmtId="0" fontId="11" fillId="3" borderId="38" xfId="0" applyFont="1" applyFill="1" applyBorder="1" applyAlignment="1">
      <alignment horizontal="center"/>
    </xf>
    <xf numFmtId="0" fontId="32" fillId="16" borderId="0" xfId="0" applyFont="1" applyFill="1" applyAlignment="1">
      <alignment horizontal="center" vertical="center" wrapText="1"/>
    </xf>
    <xf numFmtId="0" fontId="27" fillId="3" borderId="48" xfId="0" applyFont="1" applyFill="1" applyBorder="1" applyAlignment="1">
      <alignment horizontal="left" vertical="center" wrapText="1"/>
    </xf>
    <xf numFmtId="0" fontId="27" fillId="3" borderId="75" xfId="0" applyFont="1" applyFill="1" applyBorder="1" applyAlignment="1">
      <alignment horizontal="left" vertical="center" wrapText="1"/>
    </xf>
    <xf numFmtId="0" fontId="27" fillId="3" borderId="76" xfId="0" applyFont="1" applyFill="1" applyBorder="1" applyAlignment="1">
      <alignment horizontal="left" vertical="center" wrapText="1"/>
    </xf>
    <xf numFmtId="0" fontId="0" fillId="9" borderId="74" xfId="0" applyFill="1" applyBorder="1" applyAlignment="1">
      <alignment horizontal="center"/>
    </xf>
    <xf numFmtId="0" fontId="0" fillId="9" borderId="18" xfId="0" applyFill="1" applyBorder="1" applyAlignment="1">
      <alignment horizontal="center"/>
    </xf>
    <xf numFmtId="0" fontId="0" fillId="9" borderId="56" xfId="0" applyFill="1" applyBorder="1" applyAlignment="1">
      <alignment horizontal="center"/>
    </xf>
    <xf numFmtId="0" fontId="0" fillId="8" borderId="74" xfId="0" applyFill="1" applyBorder="1" applyAlignment="1">
      <alignment horizontal="center"/>
    </xf>
    <xf numFmtId="0" fontId="0" fillId="8" borderId="18" xfId="0" applyFill="1" applyBorder="1" applyAlignment="1">
      <alignment horizontal="center"/>
    </xf>
    <xf numFmtId="0" fontId="0" fillId="8" borderId="56" xfId="0" applyFill="1" applyBorder="1" applyAlignment="1">
      <alignment horizontal="center"/>
    </xf>
    <xf numFmtId="0" fontId="0" fillId="4" borderId="77" xfId="0" applyFill="1" applyBorder="1" applyAlignment="1">
      <alignment horizontal="center"/>
    </xf>
    <xf numFmtId="0" fontId="0" fillId="4" borderId="19" xfId="0" applyFill="1" applyBorder="1" applyAlignment="1">
      <alignment horizontal="center"/>
    </xf>
    <xf numFmtId="0" fontId="0" fillId="4" borderId="69" xfId="0" applyFill="1" applyBorder="1"/>
    <xf numFmtId="0" fontId="0" fillId="4" borderId="39" xfId="0" applyFill="1" applyBorder="1" applyAlignment="1">
      <alignment horizontal="center"/>
    </xf>
    <xf numFmtId="0" fontId="0" fillId="4" borderId="78" xfId="0" applyFill="1" applyBorder="1" applyAlignment="1">
      <alignment horizontal="center"/>
    </xf>
    <xf numFmtId="0" fontId="0" fillId="4" borderId="78" xfId="0" applyFill="1" applyBorder="1"/>
    <xf numFmtId="0" fontId="0" fillId="0" borderId="79" xfId="0" applyBorder="1"/>
    <xf numFmtId="0" fontId="28" fillId="8" borderId="1" xfId="0" applyFont="1" applyFill="1" applyBorder="1" applyAlignment="1">
      <alignment horizontal="right" vertical="center"/>
    </xf>
    <xf numFmtId="0" fontId="28" fillId="8" borderId="0" xfId="0" applyFont="1" applyFill="1" applyAlignment="1">
      <alignment horizontal="right" vertical="center"/>
    </xf>
    <xf numFmtId="0" fontId="28" fillId="8" borderId="96" xfId="0" applyFont="1" applyFill="1" applyBorder="1" applyAlignment="1">
      <alignment horizontal="right" vertical="center"/>
    </xf>
    <xf numFmtId="0" fontId="22" fillId="3" borderId="1" xfId="0" applyFont="1" applyFill="1" applyBorder="1" applyAlignment="1">
      <alignment horizontal="right"/>
    </xf>
    <xf numFmtId="0" fontId="22" fillId="3" borderId="0" xfId="0" applyFont="1" applyFill="1" applyAlignment="1">
      <alignment horizontal="right"/>
    </xf>
    <xf numFmtId="0" fontId="22" fillId="3" borderId="16" xfId="0" applyFont="1" applyFill="1" applyBorder="1" applyAlignment="1">
      <alignment horizontal="right"/>
    </xf>
    <xf numFmtId="0" fontId="0" fillId="3" borderId="1" xfId="0" applyFill="1" applyBorder="1" applyAlignment="1">
      <alignment horizontal="right"/>
    </xf>
    <xf numFmtId="0" fontId="0" fillId="3" borderId="0" xfId="0" applyFill="1" applyAlignment="1">
      <alignment horizontal="right"/>
    </xf>
    <xf numFmtId="0" fontId="0" fillId="3" borderId="16" xfId="0" applyFill="1" applyBorder="1" applyAlignment="1">
      <alignment horizontal="right"/>
    </xf>
    <xf numFmtId="0" fontId="0" fillId="10" borderId="3" xfId="0" applyFill="1" applyBorder="1" applyAlignment="1">
      <alignment horizontal="center"/>
    </xf>
    <xf numFmtId="0" fontId="0" fillId="10" borderId="18" xfId="0" applyFill="1" applyBorder="1" applyAlignment="1">
      <alignment horizontal="center"/>
    </xf>
    <xf numFmtId="0" fontId="0" fillId="10" borderId="38" xfId="0" applyFill="1" applyBorder="1" applyAlignment="1">
      <alignment horizontal="center"/>
    </xf>
    <xf numFmtId="0" fontId="0" fillId="8" borderId="0" xfId="0" applyFill="1" applyAlignment="1">
      <alignment horizontal="right" vertical="center" wrapText="1"/>
    </xf>
    <xf numFmtId="0" fontId="0" fillId="0" borderId="13" xfId="0" applyBorder="1" applyAlignment="1" applyProtection="1">
      <alignment horizontal="left" vertical="top" wrapText="1" shrinkToFit="1"/>
      <protection locked="0"/>
    </xf>
    <xf numFmtId="0" fontId="0" fillId="0" borderId="17" xfId="0" applyBorder="1" applyAlignment="1" applyProtection="1">
      <alignment horizontal="left" vertical="top" wrapText="1" shrinkToFit="1"/>
      <protection locked="0"/>
    </xf>
    <xf numFmtId="0" fontId="0" fillId="0" borderId="56" xfId="0" applyBorder="1" applyAlignment="1" applyProtection="1">
      <alignment horizontal="left" vertical="top" wrapText="1" shrinkToFit="1"/>
      <protection locked="0"/>
    </xf>
    <xf numFmtId="0" fontId="0" fillId="0" borderId="1" xfId="0" applyBorder="1" applyAlignment="1" applyProtection="1">
      <alignment horizontal="left" vertical="top" wrapText="1" shrinkToFit="1"/>
      <protection locked="0"/>
    </xf>
    <xf numFmtId="0" fontId="0" fillId="0" borderId="0" xfId="0" applyAlignment="1" applyProtection="1">
      <alignment horizontal="left" vertical="top" wrapText="1" shrinkToFit="1"/>
      <protection locked="0"/>
    </xf>
    <xf numFmtId="0" fontId="0" fillId="0" borderId="16" xfId="0" applyBorder="1" applyAlignment="1" applyProtection="1">
      <alignment horizontal="left" vertical="top" wrapText="1" shrinkToFit="1"/>
      <protection locked="0"/>
    </xf>
    <xf numFmtId="0" fontId="0" fillId="0" borderId="10" xfId="0" applyBorder="1" applyAlignment="1" applyProtection="1">
      <alignment horizontal="left" vertical="top" wrapText="1" shrinkToFit="1"/>
      <protection locked="0"/>
    </xf>
    <xf numFmtId="0" fontId="0" fillId="0" borderId="11" xfId="0" applyBorder="1" applyAlignment="1" applyProtection="1">
      <alignment horizontal="left" vertical="top" wrapText="1" shrinkToFit="1"/>
      <protection locked="0"/>
    </xf>
    <xf numFmtId="0" fontId="0" fillId="0" borderId="12" xfId="0" applyBorder="1" applyAlignment="1" applyProtection="1">
      <alignment horizontal="left" vertical="top" wrapText="1" shrinkToFit="1"/>
      <protection locked="0"/>
    </xf>
    <xf numFmtId="0" fontId="0" fillId="0" borderId="13" xfId="0" applyBorder="1" applyAlignment="1" applyProtection="1">
      <alignment horizontal="left" vertical="top" wrapText="1"/>
      <protection locked="0"/>
    </xf>
    <xf numFmtId="0" fontId="0" fillId="0" borderId="17" xfId="0" applyBorder="1" applyAlignment="1" applyProtection="1">
      <alignment horizontal="left" vertical="top" wrapText="1"/>
      <protection locked="0"/>
    </xf>
    <xf numFmtId="0" fontId="0" fillId="0" borderId="56" xfId="0"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16" xfId="0" applyBorder="1" applyAlignment="1" applyProtection="1">
      <alignment horizontal="left" vertical="top" wrapText="1"/>
      <protection locked="0"/>
    </xf>
    <xf numFmtId="0" fontId="0" fillId="0" borderId="10" xfId="0" applyBorder="1" applyAlignment="1" applyProtection="1">
      <alignment horizontal="left" vertical="top" wrapText="1"/>
      <protection locked="0"/>
    </xf>
    <xf numFmtId="0" fontId="0" fillId="0" borderId="11"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0" fillId="0" borderId="3" xfId="0" applyBorder="1" applyAlignment="1" applyProtection="1">
      <alignment horizontal="center"/>
      <protection locked="0"/>
    </xf>
    <xf numFmtId="0" fontId="0" fillId="0" borderId="38" xfId="0" applyBorder="1" applyAlignment="1" applyProtection="1">
      <alignment horizontal="center"/>
      <protection locked="0"/>
    </xf>
    <xf numFmtId="0" fontId="0" fillId="0" borderId="74"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2" xfId="0" applyBorder="1" applyAlignment="1" applyProtection="1">
      <alignment horizontal="center"/>
      <protection locked="0"/>
    </xf>
    <xf numFmtId="0" fontId="0" fillId="0" borderId="24" xfId="0" applyBorder="1" applyAlignment="1" applyProtection="1">
      <alignment horizontal="center"/>
      <protection locked="0"/>
    </xf>
    <xf numFmtId="0" fontId="0" fillId="0" borderId="7" xfId="0" applyBorder="1" applyAlignment="1" applyProtection="1">
      <alignment horizontal="center"/>
      <protection locked="0"/>
    </xf>
    <xf numFmtId="0" fontId="13" fillId="0" borderId="93" xfId="0" applyFont="1" applyBorder="1" applyAlignment="1" applyProtection="1">
      <alignment horizontal="center"/>
      <protection locked="0"/>
    </xf>
    <xf numFmtId="0" fontId="13" fillId="0" borderId="94" xfId="0" applyFont="1" applyBorder="1" applyAlignment="1" applyProtection="1">
      <alignment horizontal="center"/>
      <protection locked="0"/>
    </xf>
    <xf numFmtId="0" fontId="12" fillId="3" borderId="77"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12" fillId="3" borderId="69" xfId="0" applyFont="1" applyFill="1" applyBorder="1" applyAlignment="1">
      <alignment horizontal="center" vertical="center" wrapText="1"/>
    </xf>
    <xf numFmtId="0" fontId="12" fillId="3" borderId="88" xfId="0" applyFont="1" applyFill="1" applyBorder="1" applyAlignment="1">
      <alignment horizontal="center" vertical="center" wrapText="1"/>
    </xf>
    <xf numFmtId="0" fontId="12" fillId="3" borderId="0" xfId="0" applyFont="1" applyFill="1" applyAlignment="1">
      <alignment horizontal="center" vertical="center" wrapText="1"/>
    </xf>
    <xf numFmtId="0" fontId="12" fillId="3" borderId="70" xfId="0" applyFont="1" applyFill="1" applyBorder="1" applyAlignment="1">
      <alignment horizontal="center" vertical="center" wrapText="1"/>
    </xf>
    <xf numFmtId="0" fontId="0" fillId="3" borderId="39" xfId="0" applyFill="1" applyBorder="1" applyAlignment="1">
      <alignment horizontal="center" wrapText="1"/>
    </xf>
    <xf numFmtId="0" fontId="0" fillId="3" borderId="92" xfId="0" applyFill="1" applyBorder="1" applyAlignment="1">
      <alignment horizontal="center" wrapText="1"/>
    </xf>
    <xf numFmtId="0" fontId="0" fillId="3" borderId="95" xfId="0" applyFill="1" applyBorder="1" applyAlignment="1">
      <alignment horizontal="center" wrapText="1"/>
    </xf>
    <xf numFmtId="0" fontId="0" fillId="0" borderId="92" xfId="0" applyBorder="1"/>
    <xf numFmtId="0" fontId="4" fillId="3" borderId="72" xfId="0" applyFont="1" applyFill="1" applyBorder="1" applyAlignment="1">
      <alignment horizontal="center"/>
    </xf>
    <xf numFmtId="0" fontId="4" fillId="3" borderId="20" xfId="0" applyFont="1" applyFill="1" applyBorder="1" applyAlignment="1">
      <alignment horizontal="center"/>
    </xf>
    <xf numFmtId="0" fontId="4" fillId="3" borderId="89" xfId="0" applyFont="1" applyFill="1" applyBorder="1" applyAlignment="1">
      <alignment horizontal="center"/>
    </xf>
    <xf numFmtId="0" fontId="0" fillId="8" borderId="48" xfId="0" applyFill="1" applyBorder="1" applyAlignment="1">
      <alignment horizontal="center"/>
    </xf>
    <xf numFmtId="0" fontId="0" fillId="8" borderId="75" xfId="0" applyFill="1" applyBorder="1" applyAlignment="1">
      <alignment horizontal="center"/>
    </xf>
    <xf numFmtId="0" fontId="0" fillId="8" borderId="76" xfId="0" applyFill="1" applyBorder="1" applyAlignment="1">
      <alignment horizontal="center"/>
    </xf>
    <xf numFmtId="0" fontId="0" fillId="9" borderId="48" xfId="0" applyFill="1" applyBorder="1" applyAlignment="1">
      <alignment horizontal="center"/>
    </xf>
    <xf numFmtId="0" fontId="0" fillId="9" borderId="75" xfId="0" applyFill="1" applyBorder="1" applyAlignment="1">
      <alignment horizontal="center"/>
    </xf>
    <xf numFmtId="0" fontId="0" fillId="9" borderId="76" xfId="0" applyFill="1" applyBorder="1" applyAlignment="1">
      <alignment horizontal="center"/>
    </xf>
    <xf numFmtId="0" fontId="20" fillId="3" borderId="48" xfId="0" applyFont="1" applyFill="1" applyBorder="1" applyAlignment="1">
      <alignment horizontal="center" wrapText="1"/>
    </xf>
    <xf numFmtId="0" fontId="20" fillId="3" borderId="75" xfId="0" applyFont="1" applyFill="1" applyBorder="1" applyAlignment="1">
      <alignment horizontal="center" wrapText="1"/>
    </xf>
    <xf numFmtId="0" fontId="20" fillId="3" borderId="76" xfId="0" applyFont="1" applyFill="1" applyBorder="1" applyAlignment="1">
      <alignment horizontal="center" wrapText="1"/>
    </xf>
    <xf numFmtId="0" fontId="0" fillId="3" borderId="77" xfId="0" applyFill="1" applyBorder="1" applyAlignment="1">
      <alignment horizontal="center"/>
    </xf>
    <xf numFmtId="0" fontId="0" fillId="3" borderId="69" xfId="0" applyFill="1" applyBorder="1" applyAlignment="1">
      <alignment horizontal="center"/>
    </xf>
    <xf numFmtId="0" fontId="0" fillId="10" borderId="48" xfId="0" applyFill="1" applyBorder="1" applyAlignment="1">
      <alignment horizontal="center"/>
    </xf>
    <xf numFmtId="0" fontId="0" fillId="10" borderId="75" xfId="0" applyFill="1" applyBorder="1" applyAlignment="1">
      <alignment horizontal="center"/>
    </xf>
    <xf numFmtId="0" fontId="0" fillId="10" borderId="76" xfId="0" applyFill="1" applyBorder="1" applyAlignment="1">
      <alignment horizontal="center"/>
    </xf>
    <xf numFmtId="0" fontId="21" fillId="8" borderId="48" xfId="0" applyFont="1" applyFill="1" applyBorder="1" applyAlignment="1">
      <alignment horizontal="center" textRotation="90" wrapText="1"/>
    </xf>
    <xf numFmtId="0" fontId="22" fillId="8" borderId="76" xfId="0" applyFont="1" applyFill="1" applyBorder="1" applyAlignment="1">
      <alignment horizontal="center" textRotation="90" wrapText="1"/>
    </xf>
    <xf numFmtId="0" fontId="21" fillId="9" borderId="48" xfId="0" applyFont="1" applyFill="1" applyBorder="1" applyAlignment="1">
      <alignment horizontal="center" textRotation="90" wrapText="1"/>
    </xf>
    <xf numFmtId="0" fontId="22" fillId="9" borderId="76" xfId="0" applyFont="1" applyFill="1" applyBorder="1" applyAlignment="1">
      <alignment horizontal="center" textRotation="90" wrapText="1"/>
    </xf>
    <xf numFmtId="0" fontId="23" fillId="3" borderId="75" xfId="0" applyFont="1" applyFill="1" applyBorder="1" applyAlignment="1">
      <alignment horizontal="center" textRotation="90" wrapText="1"/>
    </xf>
    <xf numFmtId="0" fontId="23" fillId="3" borderId="76" xfId="0" applyFont="1" applyFill="1" applyBorder="1" applyAlignment="1">
      <alignment horizontal="center" textRotation="90" wrapText="1"/>
    </xf>
    <xf numFmtId="0" fontId="0" fillId="4" borderId="21" xfId="0" applyFill="1" applyBorder="1" applyAlignment="1">
      <alignment horizontal="center" vertical="center" textRotation="90"/>
    </xf>
    <xf numFmtId="0" fontId="0" fillId="4" borderId="100" xfId="0" applyFill="1" applyBorder="1" applyAlignment="1">
      <alignment horizontal="center" vertical="center" textRotation="90"/>
    </xf>
    <xf numFmtId="0" fontId="0" fillId="4" borderId="101" xfId="0" applyFill="1" applyBorder="1" applyAlignment="1">
      <alignment horizontal="center" vertical="center" textRotation="90"/>
    </xf>
    <xf numFmtId="1" fontId="25" fillId="8" borderId="91" xfId="0" applyNumberFormat="1" applyFont="1" applyFill="1" applyBorder="1" applyAlignment="1">
      <alignment horizontal="center" vertical="center" wrapText="1"/>
    </xf>
    <xf numFmtId="1" fontId="26" fillId="8" borderId="6" xfId="0" applyNumberFormat="1" applyFont="1" applyFill="1" applyBorder="1" applyAlignment="1">
      <alignment horizontal="center" vertical="center" wrapText="1"/>
    </xf>
    <xf numFmtId="1" fontId="25" fillId="9" borderId="91" xfId="0" applyNumberFormat="1" applyFont="1" applyFill="1" applyBorder="1" applyAlignment="1">
      <alignment horizontal="center" vertical="center" wrapText="1"/>
    </xf>
    <xf numFmtId="1" fontId="26" fillId="9" borderId="6" xfId="0" applyNumberFormat="1" applyFont="1" applyFill="1" applyBorder="1" applyAlignment="1">
      <alignment horizontal="center" vertical="center" wrapText="1"/>
    </xf>
    <xf numFmtId="0" fontId="24" fillId="17" borderId="92" xfId="0" applyFont="1" applyFill="1" applyBorder="1" applyAlignment="1">
      <alignment horizontal="center" vertical="center" wrapText="1"/>
    </xf>
    <xf numFmtId="0" fontId="21" fillId="17" borderId="6" xfId="0" applyFont="1" applyFill="1" applyBorder="1" applyAlignment="1">
      <alignment horizontal="center" vertical="center" wrapText="1"/>
    </xf>
    <xf numFmtId="1" fontId="21" fillId="8" borderId="8" xfId="0" applyNumberFormat="1" applyFont="1" applyFill="1" applyBorder="1" applyAlignment="1">
      <alignment horizontal="center" vertical="center" wrapText="1"/>
    </xf>
    <xf numFmtId="1" fontId="21" fillId="9" borderId="8" xfId="0" applyNumberFormat="1" applyFont="1" applyFill="1" applyBorder="1" applyAlignment="1">
      <alignment horizontal="center" vertical="center" wrapText="1"/>
    </xf>
    <xf numFmtId="0" fontId="21" fillId="4" borderId="8" xfId="0" applyFont="1" applyFill="1" applyBorder="1" applyAlignment="1">
      <alignment horizontal="center" vertical="center" wrapText="1"/>
    </xf>
    <xf numFmtId="1" fontId="21" fillId="8" borderId="23" xfId="0" applyNumberFormat="1" applyFont="1" applyFill="1" applyBorder="1" applyAlignment="1" applyProtection="1">
      <alignment horizontal="center" vertical="center" wrapText="1"/>
      <protection locked="0"/>
    </xf>
    <xf numFmtId="1" fontId="21" fillId="8" borderId="8" xfId="0" applyNumberFormat="1" applyFont="1" applyFill="1" applyBorder="1" applyAlignment="1" applyProtection="1">
      <alignment horizontal="center" vertical="center" wrapText="1"/>
      <protection locked="0"/>
    </xf>
    <xf numFmtId="0" fontId="21" fillId="9" borderId="23" xfId="0" applyFont="1" applyFill="1" applyBorder="1" applyAlignment="1" applyProtection="1">
      <alignment horizontal="center" vertical="center" wrapText="1"/>
      <protection locked="0"/>
    </xf>
    <xf numFmtId="0" fontId="21" fillId="9" borderId="8" xfId="0" applyFont="1" applyFill="1" applyBorder="1" applyAlignment="1" applyProtection="1">
      <alignment horizontal="center" vertical="center" wrapText="1"/>
      <protection locked="0"/>
    </xf>
    <xf numFmtId="0" fontId="21" fillId="2" borderId="38" xfId="0" applyFont="1" applyFill="1" applyBorder="1" applyAlignment="1">
      <alignment horizontal="center" vertical="center" wrapText="1"/>
    </xf>
    <xf numFmtId="0" fontId="21" fillId="2" borderId="8" xfId="0" applyFont="1" applyFill="1" applyBorder="1" applyAlignment="1">
      <alignment horizontal="center" vertical="center" wrapText="1"/>
    </xf>
    <xf numFmtId="0" fontId="0" fillId="10" borderId="21" xfId="0" applyFill="1" applyBorder="1" applyAlignment="1">
      <alignment horizontal="center" vertical="center" textRotation="90"/>
    </xf>
    <xf numFmtId="0" fontId="0" fillId="10" borderId="100" xfId="0" applyFill="1" applyBorder="1" applyAlignment="1">
      <alignment horizontal="center" vertical="center" textRotation="90"/>
    </xf>
    <xf numFmtId="0" fontId="0" fillId="10" borderId="101" xfId="0" applyFill="1" applyBorder="1" applyAlignment="1">
      <alignment horizontal="center" vertical="center" textRotation="90"/>
    </xf>
    <xf numFmtId="1" fontId="21" fillId="8" borderId="90" xfId="0" applyNumberFormat="1" applyFont="1" applyFill="1" applyBorder="1" applyAlignment="1">
      <alignment horizontal="center" vertical="center" wrapText="1"/>
    </xf>
    <xf numFmtId="1" fontId="21" fillId="8" borderId="98" xfId="0" applyNumberFormat="1" applyFont="1" applyFill="1" applyBorder="1" applyAlignment="1">
      <alignment horizontal="center" vertical="center" wrapText="1"/>
    </xf>
    <xf numFmtId="1" fontId="21" fillId="8" borderId="99" xfId="0" applyNumberFormat="1" applyFont="1" applyFill="1" applyBorder="1" applyAlignment="1">
      <alignment horizontal="center" vertical="center" wrapText="1"/>
    </xf>
    <xf numFmtId="1" fontId="21" fillId="9" borderId="90" xfId="0" applyNumberFormat="1" applyFont="1" applyFill="1" applyBorder="1" applyAlignment="1">
      <alignment horizontal="center" vertical="center" wrapText="1"/>
    </xf>
    <xf numFmtId="1" fontId="21" fillId="9" borderId="98" xfId="0" applyNumberFormat="1" applyFont="1" applyFill="1" applyBorder="1" applyAlignment="1">
      <alignment horizontal="center" vertical="center" wrapText="1"/>
    </xf>
    <xf numFmtId="1" fontId="21" fillId="9" borderId="99" xfId="0" applyNumberFormat="1" applyFont="1" applyFill="1" applyBorder="1" applyAlignment="1">
      <alignment horizontal="center" vertical="center" wrapText="1"/>
    </xf>
    <xf numFmtId="0" fontId="21" fillId="10" borderId="90" xfId="0" applyFont="1" applyFill="1" applyBorder="1" applyAlignment="1">
      <alignment horizontal="center" vertical="center" wrapText="1"/>
    </xf>
    <xf numFmtId="0" fontId="21" fillId="10" borderId="98" xfId="0" applyFont="1" applyFill="1" applyBorder="1" applyAlignment="1">
      <alignment horizontal="center" vertical="center" wrapText="1"/>
    </xf>
    <xf numFmtId="0" fontId="21" fillId="10" borderId="99" xfId="0" applyFont="1" applyFill="1" applyBorder="1" applyAlignment="1">
      <alignment horizontal="center" vertical="center" wrapText="1"/>
    </xf>
    <xf numFmtId="1" fontId="21" fillId="8" borderId="39" xfId="0" applyNumberFormat="1" applyFont="1" applyFill="1" applyBorder="1" applyAlignment="1">
      <alignment horizontal="center" vertical="center" wrapText="1"/>
    </xf>
    <xf numFmtId="1" fontId="21" fillId="8" borderId="79" xfId="0" applyNumberFormat="1" applyFont="1" applyFill="1" applyBorder="1" applyAlignment="1">
      <alignment horizontal="center" vertical="center" wrapText="1"/>
    </xf>
    <xf numFmtId="1" fontId="21" fillId="9" borderId="39" xfId="0" applyNumberFormat="1" applyFont="1" applyFill="1" applyBorder="1" applyAlignment="1">
      <alignment horizontal="center" vertical="center" wrapText="1"/>
    </xf>
    <xf numFmtId="1" fontId="21" fillId="9" borderId="79" xfId="0" applyNumberFormat="1" applyFont="1" applyFill="1" applyBorder="1" applyAlignment="1">
      <alignment horizontal="center" vertical="center" wrapText="1"/>
    </xf>
    <xf numFmtId="0" fontId="20" fillId="11" borderId="80" xfId="0" applyFont="1" applyFill="1" applyBorder="1" applyAlignment="1">
      <alignment horizontal="center" vertical="center" wrapText="1"/>
    </xf>
    <xf numFmtId="0" fontId="20" fillId="11" borderId="81" xfId="0" applyFont="1" applyFill="1" applyBorder="1" applyAlignment="1">
      <alignment horizontal="center" vertical="center" wrapText="1"/>
    </xf>
    <xf numFmtId="0" fontId="20" fillId="11" borderId="82" xfId="0" applyFont="1" applyFill="1" applyBorder="1" applyAlignment="1">
      <alignment horizontal="center" vertical="center" wrapText="1"/>
    </xf>
    <xf numFmtId="0" fontId="20" fillId="11" borderId="83" xfId="0" applyFont="1" applyFill="1" applyBorder="1" applyAlignment="1">
      <alignment horizontal="center" vertical="center" wrapText="1"/>
    </xf>
    <xf numFmtId="0" fontId="20" fillId="11" borderId="84" xfId="0" applyFont="1" applyFill="1" applyBorder="1" applyAlignment="1">
      <alignment horizontal="center" vertical="center" wrapText="1"/>
    </xf>
    <xf numFmtId="0" fontId="20" fillId="11" borderId="85" xfId="0" applyFont="1" applyFill="1" applyBorder="1" applyAlignment="1">
      <alignment horizontal="center" vertical="center" wrapText="1"/>
    </xf>
    <xf numFmtId="1" fontId="21" fillId="2" borderId="86" xfId="0" applyNumberFormat="1" applyFont="1" applyFill="1" applyBorder="1" applyAlignment="1">
      <alignment horizontal="center" vertical="center" wrapText="1"/>
    </xf>
    <xf numFmtId="1" fontId="21" fillId="2" borderId="87" xfId="0" applyNumberFormat="1" applyFont="1" applyFill="1" applyBorder="1" applyAlignment="1">
      <alignment horizontal="center" vertical="center" wrapText="1"/>
    </xf>
    <xf numFmtId="1" fontId="23" fillId="11" borderId="72" xfId="0" applyNumberFormat="1" applyFont="1" applyFill="1" applyBorder="1" applyAlignment="1">
      <alignment horizontal="center"/>
    </xf>
    <xf numFmtId="0" fontId="23" fillId="11" borderId="89" xfId="0" applyFont="1" applyFill="1" applyBorder="1" applyAlignment="1">
      <alignment horizontal="center"/>
    </xf>
    <xf numFmtId="0" fontId="23" fillId="11" borderId="20" xfId="0" applyFont="1" applyFill="1" applyBorder="1" applyAlignment="1">
      <alignment horizontal="center"/>
    </xf>
    <xf numFmtId="0" fontId="9" fillId="6" borderId="0" xfId="0" applyFont="1" applyFill="1" applyAlignment="1">
      <alignment horizontal="left" vertical="top" wrapText="1"/>
    </xf>
    <xf numFmtId="9" fontId="9" fillId="6" borderId="0" xfId="2" applyFont="1" applyFill="1" applyBorder="1" applyAlignment="1" applyProtection="1">
      <alignment horizontal="left" vertical="top" wrapText="1"/>
    </xf>
    <xf numFmtId="0" fontId="15" fillId="16" borderId="0" xfId="0" applyFont="1" applyFill="1" applyAlignment="1">
      <alignment horizontal="left"/>
    </xf>
  </cellXfs>
  <cellStyles count="3">
    <cellStyle name="Currency" xfId="1" builtinId="4"/>
    <cellStyle name="Normal" xfId="0" builtinId="0"/>
    <cellStyle name="Percent" xfId="2" builtinId="5"/>
  </cellStyles>
  <dxfs count="37">
    <dxf>
      <font>
        <b val="0"/>
        <i val="0"/>
        <strike val="0"/>
        <condense val="0"/>
        <extend val="0"/>
        <outline val="0"/>
        <shadow val="0"/>
        <u val="none"/>
        <vertAlign val="baseline"/>
        <sz val="11"/>
        <color auto="1"/>
        <name val="Calibri"/>
        <scheme val="minor"/>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46"/>
        </patternFill>
      </fill>
      <alignment horizontal="center" vertical="bottom" textRotation="0" wrapText="0" indent="0" justifyLastLine="0" shrinkToFit="0" readingOrder="0"/>
      <border diagonalUp="0" diagonalDown="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22"/>
        </patternFill>
      </fill>
      <alignment horizontal="center" vertical="bottom" textRotation="0" wrapText="0" indent="0" justifyLastLine="0" shrinkToFit="0" readingOrder="0"/>
      <border diagonalUp="0" diagonalDown="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right/>
        <top/>
        <bottom style="hair">
          <color indexed="64"/>
        </bottom>
      </border>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46"/>
        </patternFill>
      </fill>
      <alignment horizontal="center" vertical="bottom" textRotation="0" wrapText="0" indent="0" justifyLastLine="0" shrinkToFit="0" readingOrder="0"/>
      <border diagonalUp="0" diagonalDown="0">
        <left style="thin">
          <color indexed="64"/>
        </left>
        <right style="thin">
          <color indexed="64"/>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22"/>
        </patternFill>
      </fill>
      <alignment horizontal="center" vertical="bottom" textRotation="0" wrapText="0" indent="0" justifyLastLine="0" shrinkToFit="0" readingOrder="0"/>
      <border diagonalUp="0" diagonalDown="0">
        <left/>
        <right style="thin">
          <color indexed="64"/>
        </right>
        <top/>
        <bottom style="hair">
          <color indexed="64"/>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right/>
        <top/>
        <bottom style="hair">
          <color indexed="64"/>
        </bottom>
      </border>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numFmt numFmtId="0" formatCode="General"/>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numFmt numFmtId="0" formatCode="General"/>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numFmt numFmtId="0" formatCode="General"/>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bottom/>
      </border>
      <protection locked="0" hidden="0"/>
    </dxf>
    <dxf>
      <font>
        <b val="0"/>
        <i val="0"/>
        <strike val="0"/>
        <condense val="0"/>
        <extend val="0"/>
        <outline val="0"/>
        <shadow val="0"/>
        <u val="none"/>
        <vertAlign val="baseline"/>
        <sz val="11"/>
        <color auto="1"/>
        <name val="Calibri"/>
        <scheme val="minor"/>
      </font>
      <fill>
        <patternFill patternType="solid">
          <fgColor indexed="64"/>
          <bgColor indexed="23"/>
        </patternFill>
      </fill>
      <protection locked="0" hidden="0"/>
    </dxf>
    <dxf>
      <font>
        <b val="0"/>
        <i val="0"/>
        <strike val="0"/>
        <condense val="0"/>
        <extend val="0"/>
        <outline val="0"/>
        <shadow val="0"/>
        <u val="none"/>
        <vertAlign val="baseline"/>
        <sz val="11"/>
        <color auto="1"/>
        <name val="Calibri"/>
        <scheme val="minor"/>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46"/>
        </patternFill>
      </fill>
      <alignment horizontal="center" vertical="bottom" textRotation="0" wrapText="0" indent="0" justifyLastLine="0" shrinkToFit="0" readingOrder="0"/>
      <border diagonalUp="0" diagonalDown="0">
        <left style="thin">
          <color indexed="64"/>
        </left>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22"/>
        </patternFill>
      </fill>
      <alignment horizontal="center" vertical="bottom" textRotation="0" wrapText="0" indent="0" justifyLastLine="0" shrinkToFit="0" readingOrder="0"/>
      <border diagonalUp="0" diagonalDown="0">
        <left style="thin">
          <color indexed="64"/>
        </left>
        <right style="thin">
          <color indexed="64"/>
        </right>
        <top/>
        <bottom style="hair">
          <color indexed="64"/>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46"/>
        </patternFill>
      </fill>
      <alignment horizontal="center" vertical="bottom" textRotation="0" wrapText="0" indent="0" justifyLastLine="0" shrinkToFit="0" readingOrder="0"/>
      <border diagonalUp="0" diagonalDown="0">
        <left style="thin">
          <color indexed="64"/>
        </left>
        <right style="thin">
          <color indexed="64"/>
        </right>
        <top/>
        <bottom style="hair">
          <color indexed="64"/>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solid">
          <fgColor indexed="64"/>
          <bgColor indexed="22"/>
        </patternFill>
      </fill>
      <alignment horizontal="center" vertical="bottom" textRotation="0" wrapText="0" indent="0" justifyLastLine="0" shrinkToFit="0" readingOrder="0"/>
      <border diagonalUp="0" diagonalDown="0">
        <left/>
        <right style="thin">
          <color indexed="64"/>
        </right>
        <top/>
        <bottom style="hair">
          <color indexed="64"/>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right style="thin">
          <color indexed="64"/>
        </right>
        <top/>
        <bottom/>
      </border>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name val="Calibri"/>
        <scheme val="minor"/>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top/>
        <bottom/>
      </border>
      <protection locked="0" hidden="0"/>
    </dxf>
    <dxf>
      <font>
        <strike val="0"/>
        <outline val="0"/>
        <shadow val="0"/>
        <u val="none"/>
        <vertAlign val="baseline"/>
        <name val="Calibri"/>
        <scheme val="minor"/>
      </font>
      <alignment horizontal="center" vertical="bottom" textRotation="0" wrapText="0" indent="0" justifyLastLine="0" shrinkToFit="0" readingOrder="0"/>
      <protection locked="0" hidden="0"/>
    </dxf>
    <dxf>
      <font>
        <strike val="0"/>
        <outline val="0"/>
        <shadow val="0"/>
        <u val="none"/>
        <vertAlign val="baseline"/>
        <name val="Calibri"/>
        <scheme val="minor"/>
      </font>
      <protection locked="0"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protection locked="0" hidden="0"/>
    </dxf>
    <dxf>
      <font>
        <strike val="0"/>
        <outline val="0"/>
        <shadow val="0"/>
        <u val="none"/>
        <vertAlign val="baseline"/>
        <name val="Calibri"/>
        <scheme val="minor"/>
      </font>
      <fill>
        <patternFill patternType="solid">
          <fgColor indexed="64"/>
          <bgColor indexed="9"/>
        </patternFill>
      </fill>
      <protection locked="0" hidden="0"/>
    </dxf>
    <dxf>
      <font>
        <strike val="0"/>
        <outline val="0"/>
        <shadow val="0"/>
        <u val="none"/>
        <vertAlign val="baseline"/>
        <name val="Calibri"/>
        <scheme val="minor"/>
      </font>
    </dxf>
    <dxf>
      <font>
        <strike val="0"/>
        <outline val="0"/>
        <shadow val="0"/>
        <u val="none"/>
        <vertAlign val="baseline"/>
        <name val="Calibri"/>
        <scheme val="minor"/>
      </font>
    </dxf>
    <dxf>
      <font>
        <color rgb="FF9C0006"/>
      </font>
    </dxf>
    <dxf>
      <font>
        <color rgb="FF9C0006"/>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CC"/>
      <rgbColor rgb="00C1E0FF"/>
      <rgbColor rgb="00FFD9D9"/>
      <rgbColor rgb="00E2C5FF"/>
      <rgbColor rgb="00FFE8D1"/>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C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fmlaLink="$M$10" lockText="1" noThreeD="1"/>
</file>

<file path=xl/ctrlProps/ctrlProp16.xml><?xml version="1.0" encoding="utf-8"?>
<formControlPr xmlns="http://schemas.microsoft.com/office/spreadsheetml/2009/9/main" objectType="CheckBox" fmlaLink="$M$11" lockText="1" noThreeD="1"/>
</file>

<file path=xl/ctrlProps/ctrlProp17.xml><?xml version="1.0" encoding="utf-8"?>
<formControlPr xmlns="http://schemas.microsoft.com/office/spreadsheetml/2009/9/main" objectType="CheckBox" fmlaLink="$M$12" lockText="1" noThreeD="1"/>
</file>

<file path=xl/ctrlProps/ctrlProp18.xml><?xml version="1.0" encoding="utf-8"?>
<formControlPr xmlns="http://schemas.microsoft.com/office/spreadsheetml/2009/9/main" objectType="CheckBox" fmlaLink="$M$13" lockText="1" noThreeD="1"/>
</file>

<file path=xl/ctrlProps/ctrlProp19.xml><?xml version="1.0" encoding="utf-8"?>
<formControlPr xmlns="http://schemas.microsoft.com/office/spreadsheetml/2009/9/main" objectType="CheckBox" fmlaLink="$M$14" lockText="1" noThreeD="1"/>
</file>

<file path=xl/ctrlProps/ctrlProp20.xml><?xml version="1.0" encoding="utf-8"?>
<formControlPr xmlns="http://schemas.microsoft.com/office/spreadsheetml/2009/9/main" objectType="CheckBox" fmlaLink="$M$15" lockText="1" noThreeD="1"/>
</file>

<file path=xl/ctrlProps/ctrlProp21.xml><?xml version="1.0" encoding="utf-8"?>
<formControlPr xmlns="http://schemas.microsoft.com/office/spreadsheetml/2009/9/main" objectType="CheckBox" fmlaLink="$M$16" lockText="1" noThreeD="1"/>
</file>

<file path=xl/ctrlProps/ctrlProp22.xml><?xml version="1.0" encoding="utf-8"?>
<formControlPr xmlns="http://schemas.microsoft.com/office/spreadsheetml/2009/9/main" objectType="CheckBox" fmlaLink="$M$17" lockText="1" noThreeD="1"/>
</file>

<file path=xl/ctrlProps/ctrlProp23.xml><?xml version="1.0" encoding="utf-8"?>
<formControlPr xmlns="http://schemas.microsoft.com/office/spreadsheetml/2009/9/main" objectType="CheckBox" fmlaLink="$M$18" lockText="1" noThreeD="1"/>
</file>

<file path=xl/ctrlProps/ctrlProp24.xml><?xml version="1.0" encoding="utf-8"?>
<formControlPr xmlns="http://schemas.microsoft.com/office/spreadsheetml/2009/9/main" objectType="CheckBox" fmlaLink="$M$19" lockText="1" noThreeD="1"/>
</file>

<file path=xl/ctrlProps/ctrlProp25.xml><?xml version="1.0" encoding="utf-8"?>
<formControlPr xmlns="http://schemas.microsoft.com/office/spreadsheetml/2009/9/main" objectType="CheckBox" fmlaLink="$M$20" lockText="1" noThreeD="1"/>
</file>

<file path=xl/ctrlProps/ctrlProp26.xml><?xml version="1.0" encoding="utf-8"?>
<formControlPr xmlns="http://schemas.microsoft.com/office/spreadsheetml/2009/9/main" objectType="CheckBox" fmlaLink="$M$21" lockText="1" noThreeD="1"/>
</file>

<file path=xl/ctrlProps/ctrlProp27.xml><?xml version="1.0" encoding="utf-8"?>
<formControlPr xmlns="http://schemas.microsoft.com/office/spreadsheetml/2009/9/main" objectType="CheckBox" fmlaLink="$M$22" lockText="1" noThreeD="1"/>
</file>

<file path=xl/ctrlProps/ctrlProp28.xml><?xml version="1.0" encoding="utf-8"?>
<formControlPr xmlns="http://schemas.microsoft.com/office/spreadsheetml/2009/9/main" objectType="CheckBox" fmlaLink="$M$23" lockText="1" noThreeD="1"/>
</file>

<file path=xl/ctrlProps/ctrlProp29.xml><?xml version="1.0" encoding="utf-8"?>
<formControlPr xmlns="http://schemas.microsoft.com/office/spreadsheetml/2009/9/main" objectType="CheckBox" fmlaLink="$M$24" lockText="1" noThreeD="1"/>
</file>

<file path=xl/ctrlProps/ctrlProp30.xml><?xml version="1.0" encoding="utf-8"?>
<formControlPr xmlns="http://schemas.microsoft.com/office/spreadsheetml/2009/9/main" objectType="CheckBox" fmlaLink="$M$25" lockText="1" noThreeD="1"/>
</file>

<file path=xl/ctrlProps/ctrlProp31.xml><?xml version="1.0" encoding="utf-8"?>
<formControlPr xmlns="http://schemas.microsoft.com/office/spreadsheetml/2009/9/main" objectType="CheckBox" fmlaLink="$M$26" lockText="1" noThreeD="1"/>
</file>

<file path=xl/ctrlProps/ctrlProp32.xml><?xml version="1.0" encoding="utf-8"?>
<formControlPr xmlns="http://schemas.microsoft.com/office/spreadsheetml/2009/9/main" objectType="CheckBox" fmlaLink="$M$27" lockText="1" noThreeD="1"/>
</file>

<file path=xl/ctrlProps/ctrlProp33.xml><?xml version="1.0" encoding="utf-8"?>
<formControlPr xmlns="http://schemas.microsoft.com/office/spreadsheetml/2009/9/main" objectType="CheckBox" fmlaLink="$M$28" lockText="1" noThreeD="1"/>
</file>

<file path=xl/ctrlProps/ctrlProp34.xml><?xml version="1.0" encoding="utf-8"?>
<formControlPr xmlns="http://schemas.microsoft.com/office/spreadsheetml/2009/9/main" objectType="CheckBox" fmlaLink="$M$29" lockText="1" noThreeD="1"/>
</file>

<file path=xl/ctrlProps/ctrlProp35.xml><?xml version="1.0" encoding="utf-8"?>
<formControlPr xmlns="http://schemas.microsoft.com/office/spreadsheetml/2009/9/main" objectType="CheckBox" fmlaLink="$M$30" lockText="1" noThreeD="1"/>
</file>

<file path=xl/ctrlProps/ctrlProp36.xml><?xml version="1.0" encoding="utf-8"?>
<formControlPr xmlns="http://schemas.microsoft.com/office/spreadsheetml/2009/9/main" objectType="CheckBox" fmlaLink="$M$31" lockText="1" noThreeD="1"/>
</file>

<file path=xl/ctrlProps/ctrlProp37.xml><?xml version="1.0" encoding="utf-8"?>
<formControlPr xmlns="http://schemas.microsoft.com/office/spreadsheetml/2009/9/main" objectType="CheckBox" fmlaLink="$M$32" lockText="1" noThreeD="1"/>
</file>

<file path=xl/ctrlProps/ctrlProp38.xml><?xml version="1.0" encoding="utf-8"?>
<formControlPr xmlns="http://schemas.microsoft.com/office/spreadsheetml/2009/9/main" objectType="CheckBox" fmlaLink="$M$33" lockText="1" noThreeD="1"/>
</file>

<file path=xl/ctrlProps/ctrlProp39.xml><?xml version="1.0" encoding="utf-8"?>
<formControlPr xmlns="http://schemas.microsoft.com/office/spreadsheetml/2009/9/main" objectType="CheckBox" fmlaLink="$M$34" lockText="1" noThreeD="1"/>
</file>

<file path=xl/ctrlProps/ctrlProp40.xml><?xml version="1.0" encoding="utf-8"?>
<formControlPr xmlns="http://schemas.microsoft.com/office/spreadsheetml/2009/9/main" objectType="CheckBox" fmlaLink="$M$35" lockText="1" noThreeD="1"/>
</file>

<file path=xl/ctrlProps/ctrlProp41.xml><?xml version="1.0" encoding="utf-8"?>
<formControlPr xmlns="http://schemas.microsoft.com/office/spreadsheetml/2009/9/main" objectType="CheckBox" fmlaLink="$M$36" lockText="1" noThreeD="1"/>
</file>

<file path=xl/ctrlProps/ctrlProp42.xml><?xml version="1.0" encoding="utf-8"?>
<formControlPr xmlns="http://schemas.microsoft.com/office/spreadsheetml/2009/9/main" objectType="CheckBox" fmlaLink="$M$37" lockText="1" noThreeD="1"/>
</file>

<file path=xl/ctrlProps/ctrlProp43.xml><?xml version="1.0" encoding="utf-8"?>
<formControlPr xmlns="http://schemas.microsoft.com/office/spreadsheetml/2009/9/main" objectType="CheckBox" fmlaLink="$M$38" lockText="1" noThreeD="1"/>
</file>

<file path=xl/ctrlProps/ctrlProp44.xml><?xml version="1.0" encoding="utf-8"?>
<formControlPr xmlns="http://schemas.microsoft.com/office/spreadsheetml/2009/9/main" objectType="CheckBox" fmlaLink="$M$39" lockText="1" noThreeD="1"/>
</file>

<file path=xl/ctrlProps/ctrlProp45.xml><?xml version="1.0" encoding="utf-8"?>
<formControlPr xmlns="http://schemas.microsoft.com/office/spreadsheetml/2009/9/main" objectType="CheckBox" fmlaLink="$M$40" lockText="1" noThreeD="1"/>
</file>

<file path=xl/ctrlProps/ctrlProp46.xml><?xml version="1.0" encoding="utf-8"?>
<formControlPr xmlns="http://schemas.microsoft.com/office/spreadsheetml/2009/9/main" objectType="CheckBox" fmlaLink="$M$41" lockText="1" noThreeD="1"/>
</file>

<file path=xl/ctrlProps/ctrlProp47.xml><?xml version="1.0" encoding="utf-8"?>
<formControlPr xmlns="http://schemas.microsoft.com/office/spreadsheetml/2009/9/main" objectType="CheckBox" fmlaLink="$M$42" lockText="1" noThreeD="1"/>
</file>

<file path=xl/ctrlProps/ctrlProp48.xml><?xml version="1.0" encoding="utf-8"?>
<formControlPr xmlns="http://schemas.microsoft.com/office/spreadsheetml/2009/9/main" objectType="CheckBox" fmlaLink="$M$43" lockText="1" noThreeD="1"/>
</file>

<file path=xl/ctrlProps/ctrlProp49.xml><?xml version="1.0" encoding="utf-8"?>
<formControlPr xmlns="http://schemas.microsoft.com/office/spreadsheetml/2009/9/main" objectType="CheckBox" fmlaLink="$M$44" lockText="1" noThreeD="1"/>
</file>

<file path=xl/ctrlProps/ctrlProp50.xml><?xml version="1.0" encoding="utf-8"?>
<formControlPr xmlns="http://schemas.microsoft.com/office/spreadsheetml/2009/9/main" objectType="CheckBox" fmlaLink="$M$45" lockText="1" noThreeD="1"/>
</file>

<file path=xl/ctrlProps/ctrlProp51.xml><?xml version="1.0" encoding="utf-8"?>
<formControlPr xmlns="http://schemas.microsoft.com/office/spreadsheetml/2009/9/main" objectType="CheckBox" fmlaLink="$M$46" lockText="1" noThreeD="1"/>
</file>

<file path=xl/ctrlProps/ctrlProp52.xml><?xml version="1.0" encoding="utf-8"?>
<formControlPr xmlns="http://schemas.microsoft.com/office/spreadsheetml/2009/9/main" objectType="CheckBox" fmlaLink="$M$47" lockText="1" noThreeD="1"/>
</file>

<file path=xl/ctrlProps/ctrlProp53.xml><?xml version="1.0" encoding="utf-8"?>
<formControlPr xmlns="http://schemas.microsoft.com/office/spreadsheetml/2009/9/main" objectType="CheckBox" fmlaLink="$M$48" lockText="1" noThreeD="1"/>
</file>

<file path=xl/ctrlProps/ctrlProp54.xml><?xml version="1.0" encoding="utf-8"?>
<formControlPr xmlns="http://schemas.microsoft.com/office/spreadsheetml/2009/9/main" objectType="CheckBox" fmlaLink="$M$49" lockText="1" noThreeD="1"/>
</file>

<file path=xl/ctrlProps/ctrlProp55.xml><?xml version="1.0" encoding="utf-8"?>
<formControlPr xmlns="http://schemas.microsoft.com/office/spreadsheetml/2009/9/main" objectType="CheckBox" fmlaLink="$M$50" lockText="1" noThreeD="1"/>
</file>

<file path=xl/ctrlProps/ctrlProp56.xml><?xml version="1.0" encoding="utf-8"?>
<formControlPr xmlns="http://schemas.microsoft.com/office/spreadsheetml/2009/9/main" objectType="CheckBox" fmlaLink="$M$51" lockText="1" noThreeD="1"/>
</file>

<file path=xl/ctrlProps/ctrlProp57.xml><?xml version="1.0" encoding="utf-8"?>
<formControlPr xmlns="http://schemas.microsoft.com/office/spreadsheetml/2009/9/main" objectType="CheckBox" fmlaLink="$M$52" lockText="1" noThreeD="1"/>
</file>

<file path=xl/ctrlProps/ctrlProp58.xml><?xml version="1.0" encoding="utf-8"?>
<formControlPr xmlns="http://schemas.microsoft.com/office/spreadsheetml/2009/9/main" objectType="CheckBox" fmlaLink="$M$53" lockText="1" noThreeD="1"/>
</file>

<file path=xl/ctrlProps/ctrlProp59.xml><?xml version="1.0" encoding="utf-8"?>
<formControlPr xmlns="http://schemas.microsoft.com/office/spreadsheetml/2009/9/main" objectType="CheckBox" fmlaLink="$M$54" lockText="1" noThreeD="1"/>
</file>

<file path=xl/ctrlProps/ctrlProp60.xml><?xml version="1.0" encoding="utf-8"?>
<formControlPr xmlns="http://schemas.microsoft.com/office/spreadsheetml/2009/9/main" objectType="CheckBox" fmlaLink="$M$55" lockText="1" noThreeD="1"/>
</file>

<file path=xl/ctrlProps/ctrlProp61.xml><?xml version="1.0" encoding="utf-8"?>
<formControlPr xmlns="http://schemas.microsoft.com/office/spreadsheetml/2009/9/main" objectType="CheckBox" fmlaLink="$M$56" lockText="1" noThreeD="1"/>
</file>

<file path=xl/ctrlProps/ctrlProp62.xml><?xml version="1.0" encoding="utf-8"?>
<formControlPr xmlns="http://schemas.microsoft.com/office/spreadsheetml/2009/9/main" objectType="CheckBox" fmlaLink="$M$57" lockText="1" noThreeD="1"/>
</file>

<file path=xl/ctrlProps/ctrlProp63.xml><?xml version="1.0" encoding="utf-8"?>
<formControlPr xmlns="http://schemas.microsoft.com/office/spreadsheetml/2009/9/main" objectType="CheckBox" fmlaLink="$M$58" lockText="1" noThreeD="1"/>
</file>

<file path=xl/ctrlProps/ctrlProp64.xml><?xml version="1.0" encoding="utf-8"?>
<formControlPr xmlns="http://schemas.microsoft.com/office/spreadsheetml/2009/9/main" objectType="CheckBox" fmlaLink="$M$59" lockText="1" noThreeD="1"/>
</file>

<file path=xl/ctrlProps/ctrlProp65.xml><?xml version="1.0" encoding="utf-8"?>
<formControlPr xmlns="http://schemas.microsoft.com/office/spreadsheetml/2009/9/main" objectType="CheckBox" fmlaLink="$M$60" lockText="1" noThreeD="1"/>
</file>

<file path=xl/ctrlProps/ctrlProp66.xml><?xml version="1.0" encoding="utf-8"?>
<formControlPr xmlns="http://schemas.microsoft.com/office/spreadsheetml/2009/9/main" objectType="CheckBox" fmlaLink="$M$61" lockText="1" noThreeD="1"/>
</file>

<file path=xl/ctrlProps/ctrlProp67.xml><?xml version="1.0" encoding="utf-8"?>
<formControlPr xmlns="http://schemas.microsoft.com/office/spreadsheetml/2009/9/main" objectType="CheckBox" fmlaLink="$M$62" lockText="1" noThreeD="1"/>
</file>

<file path=xl/ctrlProps/ctrlProp68.xml><?xml version="1.0" encoding="utf-8"?>
<formControlPr xmlns="http://schemas.microsoft.com/office/spreadsheetml/2009/9/main" objectType="CheckBox" fmlaLink="$M$63" lockText="1" noThreeD="1"/>
</file>

<file path=xl/ctrlProps/ctrlProp69.xml><?xml version="1.0" encoding="utf-8"?>
<formControlPr xmlns="http://schemas.microsoft.com/office/spreadsheetml/2009/9/main" objectType="CheckBox" fmlaLink="$M$64" lockText="1" noThreeD="1"/>
</file>

<file path=xl/ctrlProps/ctrlProp70.xml><?xml version="1.0" encoding="utf-8"?>
<formControlPr xmlns="http://schemas.microsoft.com/office/spreadsheetml/2009/9/main" objectType="CheckBox" fmlaLink="$M$65" lockText="1" noThreeD="1"/>
</file>

<file path=xl/ctrlProps/ctrlProp71.xml><?xml version="1.0" encoding="utf-8"?>
<formControlPr xmlns="http://schemas.microsoft.com/office/spreadsheetml/2009/9/main" objectType="CheckBox" fmlaLink="$M$66" lockText="1" noThreeD="1"/>
</file>

<file path=xl/ctrlProps/ctrlProp72.xml><?xml version="1.0" encoding="utf-8"?>
<formControlPr xmlns="http://schemas.microsoft.com/office/spreadsheetml/2009/9/main" objectType="CheckBox" fmlaLink="$M$67" lockText="1" noThreeD="1"/>
</file>

<file path=xl/ctrlProps/ctrlProp73.xml><?xml version="1.0" encoding="utf-8"?>
<formControlPr xmlns="http://schemas.microsoft.com/office/spreadsheetml/2009/9/main" objectType="CheckBox" fmlaLink="$M$68" lockText="1" noThreeD="1"/>
</file>

<file path=xl/ctrlProps/ctrlProp74.xml><?xml version="1.0" encoding="utf-8"?>
<formControlPr xmlns="http://schemas.microsoft.com/office/spreadsheetml/2009/9/main" objectType="CheckBox" fmlaLink="$M$69" lockText="1" noThreeD="1"/>
</file>

<file path=xl/ctrlProps/ctrlProp75.xml><?xml version="1.0" encoding="utf-8"?>
<formControlPr xmlns="http://schemas.microsoft.com/office/spreadsheetml/2009/9/main" objectType="CheckBox" fmlaLink="$M$70" lockText="1" noThreeD="1"/>
</file>

<file path=xl/ctrlProps/ctrlProp76.xml><?xml version="1.0" encoding="utf-8"?>
<formControlPr xmlns="http://schemas.microsoft.com/office/spreadsheetml/2009/9/main" objectType="CheckBox" fmlaLink="$M$71" lockText="1" noThreeD="1"/>
</file>

<file path=xl/ctrlProps/ctrlProp77.xml><?xml version="1.0" encoding="utf-8"?>
<formControlPr xmlns="http://schemas.microsoft.com/office/spreadsheetml/2009/9/main" objectType="CheckBox" fmlaLink="$M$72" lockText="1" noThreeD="1"/>
</file>

<file path=xl/ctrlProps/ctrlProp78.xml><?xml version="1.0" encoding="utf-8"?>
<formControlPr xmlns="http://schemas.microsoft.com/office/spreadsheetml/2009/9/main" objectType="CheckBox" fmlaLink="$M$73" lockText="1" noThreeD="1"/>
</file>

<file path=xl/ctrlProps/ctrlProp79.xml><?xml version="1.0" encoding="utf-8"?>
<formControlPr xmlns="http://schemas.microsoft.com/office/spreadsheetml/2009/9/main" objectType="CheckBox" fmlaLink="$M$74" lockText="1" noThreeD="1"/>
</file>

<file path=xl/ctrlProps/ctrlProp80.xml><?xml version="1.0" encoding="utf-8"?>
<formControlPr xmlns="http://schemas.microsoft.com/office/spreadsheetml/2009/9/main" objectType="CheckBox" fmlaLink="$M$75" lockText="1" noThreeD="1"/>
</file>

<file path=xl/ctrlProps/ctrlProp81.xml><?xml version="1.0" encoding="utf-8"?>
<formControlPr xmlns="http://schemas.microsoft.com/office/spreadsheetml/2009/9/main" objectType="CheckBox" fmlaLink="$M$76" lockText="1" noThreeD="1"/>
</file>

<file path=xl/ctrlProps/ctrlProp82.xml><?xml version="1.0" encoding="utf-8"?>
<formControlPr xmlns="http://schemas.microsoft.com/office/spreadsheetml/2009/9/main" objectType="CheckBox" fmlaLink="$M$77" lockText="1" noThreeD="1"/>
</file>

<file path=xl/ctrlProps/ctrlProp83.xml><?xml version="1.0" encoding="utf-8"?>
<formControlPr xmlns="http://schemas.microsoft.com/office/spreadsheetml/2009/9/main" objectType="CheckBox" fmlaLink="$M$78" lockText="1" noThreeD="1"/>
</file>

<file path=xl/ctrlProps/ctrlProp84.xml><?xml version="1.0" encoding="utf-8"?>
<formControlPr xmlns="http://schemas.microsoft.com/office/spreadsheetml/2009/9/main" objectType="CheckBox" fmlaLink="$M$79" lockText="1" noThreeD="1"/>
</file>

<file path=xl/ctrlProps/ctrlProp85.xml><?xml version="1.0" encoding="utf-8"?>
<formControlPr xmlns="http://schemas.microsoft.com/office/spreadsheetml/2009/9/main" objectType="CheckBox" fmlaLink="$M$80" lockText="1" noThreeD="1"/>
</file>

<file path=xl/ctrlProps/ctrlProp86.xml><?xml version="1.0" encoding="utf-8"?>
<formControlPr xmlns="http://schemas.microsoft.com/office/spreadsheetml/2009/9/main" objectType="CheckBox" fmlaLink="$M$81" lockText="1" noThreeD="1"/>
</file>

<file path=xl/ctrlProps/ctrlProp87.xml><?xml version="1.0" encoding="utf-8"?>
<formControlPr xmlns="http://schemas.microsoft.com/office/spreadsheetml/2009/9/main" objectType="CheckBox" fmlaLink="$M$82" lockText="1" noThreeD="1"/>
</file>

<file path=xl/ctrlProps/ctrlProp88.xml><?xml version="1.0" encoding="utf-8"?>
<formControlPr xmlns="http://schemas.microsoft.com/office/spreadsheetml/2009/9/main" objectType="CheckBox" fmlaLink="$M$83" lockText="1" noThreeD="1"/>
</file>

<file path=xl/ctrlProps/ctrlProp89.xml><?xml version="1.0" encoding="utf-8"?>
<formControlPr xmlns="http://schemas.microsoft.com/office/spreadsheetml/2009/9/main" objectType="CheckBox" fmlaLink="$M$84" lockText="1" noThreeD="1"/>
</file>

<file path=xl/ctrlProps/ctrlProp90.xml><?xml version="1.0" encoding="utf-8"?>
<formControlPr xmlns="http://schemas.microsoft.com/office/spreadsheetml/2009/9/main" objectType="CheckBox" fmlaLink="$M$85" lockText="1" noThreeD="1"/>
</file>

<file path=xl/ctrlProps/ctrlProp91.xml><?xml version="1.0" encoding="utf-8"?>
<formControlPr xmlns="http://schemas.microsoft.com/office/spreadsheetml/2009/9/main" objectType="CheckBox" fmlaLink="$M$86" lockText="1" noThreeD="1"/>
</file>

<file path=xl/ctrlProps/ctrlProp92.xml><?xml version="1.0" encoding="utf-8"?>
<formControlPr xmlns="http://schemas.microsoft.com/office/spreadsheetml/2009/9/main" objectType="CheckBox" fmlaLink="$M$87" lockText="1" noThreeD="1"/>
</file>

<file path=xl/ctrlProps/ctrlProp93.xml><?xml version="1.0" encoding="utf-8"?>
<formControlPr xmlns="http://schemas.microsoft.com/office/spreadsheetml/2009/9/main" objectType="CheckBox" fmlaLink="$M$88" lockText="1" noThreeD="1"/>
</file>

<file path=xl/ctrlProps/ctrlProp94.xml><?xml version="1.0" encoding="utf-8"?>
<formControlPr xmlns="http://schemas.microsoft.com/office/spreadsheetml/2009/9/main" objectType="CheckBox" fmlaLink="$M$89" lockText="1" noThreeD="1"/>
</file>

<file path=xl/ctrlProps/ctrlProp95.xml><?xml version="1.0" encoding="utf-8"?>
<formControlPr xmlns="http://schemas.microsoft.com/office/spreadsheetml/2009/9/main" objectType="CheckBox" fmlaLink="$M$90" lockText="1" noThreeD="1"/>
</file>

<file path=xl/ctrlProps/ctrlProp96.xml><?xml version="1.0" encoding="utf-8"?>
<formControlPr xmlns="http://schemas.microsoft.com/office/spreadsheetml/2009/9/main" objectType="CheckBox" fmlaLink="$M$91" lockText="1" noThreeD="1"/>
</file>

<file path=xl/ctrlProps/ctrlProp97.xml><?xml version="1.0" encoding="utf-8"?>
<formControlPr xmlns="http://schemas.microsoft.com/office/spreadsheetml/2009/9/main" objectType="CheckBox" fmlaLink="$M$92" lockText="1" noThreeD="1"/>
</file>

<file path=xl/ctrlProps/ctrlProp98.xml><?xml version="1.0" encoding="utf-8"?>
<formControlPr xmlns="http://schemas.microsoft.com/office/spreadsheetml/2009/9/main" objectType="CheckBox" fmlaLink="$M$93" lockText="1" noThreeD="1"/>
</file>

<file path=xl/ctrlProps/ctrlProp99.xml><?xml version="1.0" encoding="utf-8"?>
<formControlPr xmlns="http://schemas.microsoft.com/office/spreadsheetml/2009/9/main" objectType="CheckBox" fmlaLink="$M$94" lockText="1" noThreeD="1"/>
</file>

<file path=xl/ctrlProps/ctrlProp100.xml><?xml version="1.0" encoding="utf-8"?>
<formControlPr xmlns="http://schemas.microsoft.com/office/spreadsheetml/2009/9/main" objectType="CheckBox" fmlaLink="$M$95" lockText="1" noThreeD="1"/>
</file>

<file path=xl/ctrlProps/ctrlProp101.xml><?xml version="1.0" encoding="utf-8"?>
<formControlPr xmlns="http://schemas.microsoft.com/office/spreadsheetml/2009/9/main" objectType="CheckBox" fmlaLink="$M$96" lockText="1" noThreeD="1"/>
</file>

<file path=xl/ctrlProps/ctrlProp102.xml><?xml version="1.0" encoding="utf-8"?>
<formControlPr xmlns="http://schemas.microsoft.com/office/spreadsheetml/2009/9/main" objectType="CheckBox" fmlaLink="$M$97" lockText="1" noThreeD="1"/>
</file>

<file path=xl/ctrlProps/ctrlProp103.xml><?xml version="1.0" encoding="utf-8"?>
<formControlPr xmlns="http://schemas.microsoft.com/office/spreadsheetml/2009/9/main" objectType="CheckBox" fmlaLink="$M$98" lockText="1" noThreeD="1"/>
</file>

<file path=xl/ctrlProps/ctrlProp104.xml><?xml version="1.0" encoding="utf-8"?>
<formControlPr xmlns="http://schemas.microsoft.com/office/spreadsheetml/2009/9/main" objectType="CheckBox" fmlaLink="$M$99" lockText="1" noThreeD="1"/>
</file>

<file path=xl/ctrlProps/ctrlProp105.xml><?xml version="1.0" encoding="utf-8"?>
<formControlPr xmlns="http://schemas.microsoft.com/office/spreadsheetml/2009/9/main" objectType="CheckBox" fmlaLink="$M$100" lockText="1" noThreeD="1"/>
</file>

<file path=xl/ctrlProps/ctrlProp106.xml><?xml version="1.0" encoding="utf-8"?>
<formControlPr xmlns="http://schemas.microsoft.com/office/spreadsheetml/2009/9/main" objectType="CheckBox" fmlaLink="$M$101" lockText="1" noThreeD="1"/>
</file>

<file path=xl/ctrlProps/ctrlProp107.xml><?xml version="1.0" encoding="utf-8"?>
<formControlPr xmlns="http://schemas.microsoft.com/office/spreadsheetml/2009/9/main" objectType="CheckBox" fmlaLink="$M$102" lockText="1" noThreeD="1"/>
</file>

<file path=xl/ctrlProps/ctrlProp108.xml><?xml version="1.0" encoding="utf-8"?>
<formControlPr xmlns="http://schemas.microsoft.com/office/spreadsheetml/2009/9/main" objectType="CheckBox" fmlaLink="$M$103" lockText="1" noThreeD="1"/>
</file>

<file path=xl/ctrlProps/ctrlProp109.xml><?xml version="1.0" encoding="utf-8"?>
<formControlPr xmlns="http://schemas.microsoft.com/office/spreadsheetml/2009/9/main" objectType="CheckBox" fmlaLink="$M$104" lockText="1" noThreeD="1"/>
</file>

<file path=xl/ctrlProps/ctrlProp110.xml><?xml version="1.0" encoding="utf-8"?>
<formControlPr xmlns="http://schemas.microsoft.com/office/spreadsheetml/2009/9/main" objectType="CheckBox" fmlaLink="$M$105" lockText="1" noThreeD="1"/>
</file>

<file path=xl/ctrlProps/ctrlProp111.xml><?xml version="1.0" encoding="utf-8"?>
<formControlPr xmlns="http://schemas.microsoft.com/office/spreadsheetml/2009/9/main" objectType="CheckBox" fmlaLink="$M$106" lockText="1" noThreeD="1"/>
</file>

<file path=xl/ctrlProps/ctrlProp112.xml><?xml version="1.0" encoding="utf-8"?>
<formControlPr xmlns="http://schemas.microsoft.com/office/spreadsheetml/2009/9/main" objectType="CheckBox" fmlaLink="$M$107" lockText="1" noThreeD="1"/>
</file>

<file path=xl/ctrlProps/ctrlProp113.xml><?xml version="1.0" encoding="utf-8"?>
<formControlPr xmlns="http://schemas.microsoft.com/office/spreadsheetml/2009/9/main" objectType="CheckBox" fmlaLink="$M$108" lockText="1" noThreeD="1"/>
</file>

<file path=xl/ctrlProps/ctrlProp114.xml><?xml version="1.0" encoding="utf-8"?>
<formControlPr xmlns="http://schemas.microsoft.com/office/spreadsheetml/2009/9/main" objectType="CheckBox" fmlaLink="$M$109" lockText="1" noThreeD="1"/>
</file>

<file path=xl/ctrlProps/ctrlProp115.xml><?xml version="1.0" encoding="utf-8"?>
<formControlPr xmlns="http://schemas.microsoft.com/office/spreadsheetml/2009/9/main" objectType="CheckBox" fmlaLink="$M$110" lockText="1" noThreeD="1"/>
</file>

<file path=xl/ctrlProps/ctrlProp116.xml><?xml version="1.0" encoding="utf-8"?>
<formControlPr xmlns="http://schemas.microsoft.com/office/spreadsheetml/2009/9/main" objectType="CheckBox" fmlaLink="$M$111" lockText="1" noThreeD="1"/>
</file>

<file path=xl/ctrlProps/ctrlProp117.xml><?xml version="1.0" encoding="utf-8"?>
<formControlPr xmlns="http://schemas.microsoft.com/office/spreadsheetml/2009/9/main" objectType="CheckBox" fmlaLink="$M$112" lockText="1" noThreeD="1"/>
</file>

<file path=xl/ctrlProps/ctrlProp118.xml><?xml version="1.0" encoding="utf-8"?>
<formControlPr xmlns="http://schemas.microsoft.com/office/spreadsheetml/2009/9/main" objectType="CheckBox" fmlaLink="$M$113" lockText="1" noThreeD="1"/>
</file>

<file path=xl/ctrlProps/ctrlProp119.xml><?xml version="1.0" encoding="utf-8"?>
<formControlPr xmlns="http://schemas.microsoft.com/office/spreadsheetml/2009/9/main" objectType="CheckBox" fmlaLink="$M$114" lockText="1" noThreeD="1"/>
</file>

<file path=xl/ctrlProps/ctrlProp120.xml><?xml version="1.0" encoding="utf-8"?>
<formControlPr xmlns="http://schemas.microsoft.com/office/spreadsheetml/2009/9/main" objectType="CheckBox" fmlaLink="$M$115" lockText="1" noThreeD="1"/>
</file>

<file path=xl/ctrlProps/ctrlProp121.xml><?xml version="1.0" encoding="utf-8"?>
<formControlPr xmlns="http://schemas.microsoft.com/office/spreadsheetml/2009/9/main" objectType="CheckBox" fmlaLink="$M$116" lockText="1" noThreeD="1"/>
</file>

<file path=xl/ctrlProps/ctrlProp122.xml><?xml version="1.0" encoding="utf-8"?>
<formControlPr xmlns="http://schemas.microsoft.com/office/spreadsheetml/2009/9/main" objectType="CheckBox" fmlaLink="$M$117" lockText="1" noThreeD="1"/>
</file>

<file path=xl/ctrlProps/ctrlProp123.xml><?xml version="1.0" encoding="utf-8"?>
<formControlPr xmlns="http://schemas.microsoft.com/office/spreadsheetml/2009/9/main" objectType="CheckBox" fmlaLink="$M$118" lockText="1" noThreeD="1"/>
</file>

<file path=xl/ctrlProps/ctrlProp124.xml><?xml version="1.0" encoding="utf-8"?>
<formControlPr xmlns="http://schemas.microsoft.com/office/spreadsheetml/2009/9/main" objectType="CheckBox" fmlaLink="$M$119" lockText="1" noThreeD="1"/>
</file>

<file path=xl/ctrlProps/ctrlProp125.xml><?xml version="1.0" encoding="utf-8"?>
<formControlPr xmlns="http://schemas.microsoft.com/office/spreadsheetml/2009/9/main" objectType="CheckBox" fmlaLink="$M$120" lockText="1" noThreeD="1"/>
</file>

<file path=xl/ctrlProps/ctrlProp126.xml><?xml version="1.0" encoding="utf-8"?>
<formControlPr xmlns="http://schemas.microsoft.com/office/spreadsheetml/2009/9/main" objectType="CheckBox" fmlaLink="$M$121" lockText="1" noThreeD="1"/>
</file>

<file path=xl/ctrlProps/ctrlProp127.xml><?xml version="1.0" encoding="utf-8"?>
<formControlPr xmlns="http://schemas.microsoft.com/office/spreadsheetml/2009/9/main" objectType="CheckBox" fmlaLink="$M$122" lockText="1" noThreeD="1"/>
</file>

<file path=xl/ctrlProps/ctrlProp128.xml><?xml version="1.0" encoding="utf-8"?>
<formControlPr xmlns="http://schemas.microsoft.com/office/spreadsheetml/2009/9/main" objectType="CheckBox" fmlaLink="$M$123" lockText="1" noThreeD="1"/>
</file>

<file path=xl/ctrlProps/ctrlProp129.xml><?xml version="1.0" encoding="utf-8"?>
<formControlPr xmlns="http://schemas.microsoft.com/office/spreadsheetml/2009/9/main" objectType="CheckBox" fmlaLink="$M$124" lockText="1" noThreeD="1"/>
</file>

<file path=xl/ctrlProps/ctrlProp130.xml><?xml version="1.0" encoding="utf-8"?>
<formControlPr xmlns="http://schemas.microsoft.com/office/spreadsheetml/2009/9/main" objectType="CheckBox" fmlaLink="$M$125" lockText="1" noThreeD="1"/>
</file>

<file path=xl/ctrlProps/ctrlProp131.xml><?xml version="1.0" encoding="utf-8"?>
<formControlPr xmlns="http://schemas.microsoft.com/office/spreadsheetml/2009/9/main" objectType="CheckBox" fmlaLink="$M$126" lockText="1" noThreeD="1"/>
</file>

<file path=xl/ctrlProps/ctrlProp132.xml><?xml version="1.0" encoding="utf-8"?>
<formControlPr xmlns="http://schemas.microsoft.com/office/spreadsheetml/2009/9/main" objectType="CheckBox" fmlaLink="$M$127" lockText="1" noThreeD="1"/>
</file>

<file path=xl/ctrlProps/ctrlProp133.xml><?xml version="1.0" encoding="utf-8"?>
<formControlPr xmlns="http://schemas.microsoft.com/office/spreadsheetml/2009/9/main" objectType="CheckBox" fmlaLink="$M$128" lockText="1" noThreeD="1"/>
</file>

<file path=xl/ctrlProps/ctrlProp134.xml><?xml version="1.0" encoding="utf-8"?>
<formControlPr xmlns="http://schemas.microsoft.com/office/spreadsheetml/2009/9/main" objectType="CheckBox" fmlaLink="$M$129" lockText="1" noThreeD="1"/>
</file>

<file path=xl/ctrlProps/ctrlProp135.xml><?xml version="1.0" encoding="utf-8"?>
<formControlPr xmlns="http://schemas.microsoft.com/office/spreadsheetml/2009/9/main" objectType="CheckBox" fmlaLink="$M$130" lockText="1" noThreeD="1"/>
</file>

<file path=xl/ctrlProps/ctrlProp136.xml><?xml version="1.0" encoding="utf-8"?>
<formControlPr xmlns="http://schemas.microsoft.com/office/spreadsheetml/2009/9/main" objectType="CheckBox" fmlaLink="$M$131" lockText="1" noThreeD="1"/>
</file>

<file path=xl/ctrlProps/ctrlProp137.xml><?xml version="1.0" encoding="utf-8"?>
<formControlPr xmlns="http://schemas.microsoft.com/office/spreadsheetml/2009/9/main" objectType="CheckBox" fmlaLink="$M$132" lockText="1" noThreeD="1"/>
</file>

<file path=xl/ctrlProps/ctrlProp138.xml><?xml version="1.0" encoding="utf-8"?>
<formControlPr xmlns="http://schemas.microsoft.com/office/spreadsheetml/2009/9/main" objectType="CheckBox" fmlaLink="$M$133" lockText="1" noThreeD="1"/>
</file>

<file path=xl/ctrlProps/ctrlProp139.xml><?xml version="1.0" encoding="utf-8"?>
<formControlPr xmlns="http://schemas.microsoft.com/office/spreadsheetml/2009/9/main" objectType="CheckBox" fmlaLink="$M$134" lockText="1" noThreeD="1"/>
</file>

<file path=xl/ctrlProps/ctrlProp140.xml><?xml version="1.0" encoding="utf-8"?>
<formControlPr xmlns="http://schemas.microsoft.com/office/spreadsheetml/2009/9/main" objectType="CheckBox" fmlaLink="$M$135" lockText="1" noThreeD="1"/>
</file>

<file path=xl/ctrlProps/ctrlProp141.xml><?xml version="1.0" encoding="utf-8"?>
<formControlPr xmlns="http://schemas.microsoft.com/office/spreadsheetml/2009/9/main" objectType="CheckBox" fmlaLink="$M$136" lockText="1" noThreeD="1"/>
</file>

<file path=xl/ctrlProps/ctrlProp142.xml><?xml version="1.0" encoding="utf-8"?>
<formControlPr xmlns="http://schemas.microsoft.com/office/spreadsheetml/2009/9/main" objectType="CheckBox" fmlaLink="$M$137" lockText="1" noThreeD="1"/>
</file>

<file path=xl/ctrlProps/ctrlProp143.xml><?xml version="1.0" encoding="utf-8"?>
<formControlPr xmlns="http://schemas.microsoft.com/office/spreadsheetml/2009/9/main" objectType="CheckBox" fmlaLink="$M$138" lockText="1" noThreeD="1"/>
</file>

<file path=xl/ctrlProps/ctrlProp144.xml><?xml version="1.0" encoding="utf-8"?>
<formControlPr xmlns="http://schemas.microsoft.com/office/spreadsheetml/2009/9/main" objectType="CheckBox" fmlaLink="$M$139" lockText="1" noThreeD="1"/>
</file>

<file path=xl/ctrlProps/ctrlProp145.xml><?xml version="1.0" encoding="utf-8"?>
<formControlPr xmlns="http://schemas.microsoft.com/office/spreadsheetml/2009/9/main" objectType="CheckBox" fmlaLink="$M$140" lockText="1" noThreeD="1"/>
</file>

<file path=xl/ctrlProps/ctrlProp146.xml><?xml version="1.0" encoding="utf-8"?>
<formControlPr xmlns="http://schemas.microsoft.com/office/spreadsheetml/2009/9/main" objectType="CheckBox" fmlaLink="$M$141" lockText="1" noThreeD="1"/>
</file>

<file path=xl/ctrlProps/ctrlProp147.xml><?xml version="1.0" encoding="utf-8"?>
<formControlPr xmlns="http://schemas.microsoft.com/office/spreadsheetml/2009/9/main" objectType="CheckBox" fmlaLink="$M$142" lockText="1" noThreeD="1"/>
</file>

<file path=xl/ctrlProps/ctrlProp148.xml><?xml version="1.0" encoding="utf-8"?>
<formControlPr xmlns="http://schemas.microsoft.com/office/spreadsheetml/2009/9/main" objectType="CheckBox" fmlaLink="$M$143" lockText="1" noThreeD="1"/>
</file>

<file path=xl/ctrlProps/ctrlProp149.xml><?xml version="1.0" encoding="utf-8"?>
<formControlPr xmlns="http://schemas.microsoft.com/office/spreadsheetml/2009/9/main" objectType="CheckBox" fmlaLink="$M$144" lockText="1" noThreeD="1"/>
</file>

<file path=xl/ctrlProps/ctrlProp150.xml><?xml version="1.0" encoding="utf-8"?>
<formControlPr xmlns="http://schemas.microsoft.com/office/spreadsheetml/2009/9/main" objectType="CheckBox" fmlaLink="$M$145" lockText="1" noThreeD="1"/>
</file>

<file path=xl/ctrlProps/ctrlProp151.xml><?xml version="1.0" encoding="utf-8"?>
<formControlPr xmlns="http://schemas.microsoft.com/office/spreadsheetml/2009/9/main" objectType="CheckBox" fmlaLink="$M$146" lockText="1" noThreeD="1"/>
</file>

<file path=xl/ctrlProps/ctrlProp152.xml><?xml version="1.0" encoding="utf-8"?>
<formControlPr xmlns="http://schemas.microsoft.com/office/spreadsheetml/2009/9/main" objectType="CheckBox" fmlaLink="$M$147" lockText="1" noThreeD="1"/>
</file>

<file path=xl/ctrlProps/ctrlProp153.xml><?xml version="1.0" encoding="utf-8"?>
<formControlPr xmlns="http://schemas.microsoft.com/office/spreadsheetml/2009/9/main" objectType="CheckBox" fmlaLink="$M$148" lockText="1" noThreeD="1"/>
</file>

<file path=xl/ctrlProps/ctrlProp154.xml><?xml version="1.0" encoding="utf-8"?>
<formControlPr xmlns="http://schemas.microsoft.com/office/spreadsheetml/2009/9/main" objectType="CheckBox" fmlaLink="$M$149" lockText="1" noThreeD="1"/>
</file>

<file path=xl/ctrlProps/ctrlProp155.xml><?xml version="1.0" encoding="utf-8"?>
<formControlPr xmlns="http://schemas.microsoft.com/office/spreadsheetml/2009/9/main" objectType="CheckBox" fmlaLink="$M$150" lockText="1" noThreeD="1"/>
</file>

<file path=xl/ctrlProps/ctrlProp156.xml><?xml version="1.0" encoding="utf-8"?>
<formControlPr xmlns="http://schemas.microsoft.com/office/spreadsheetml/2009/9/main" objectType="CheckBox" fmlaLink="$M$151" lockText="1" noThreeD="1"/>
</file>

<file path=xl/ctrlProps/ctrlProp157.xml><?xml version="1.0" encoding="utf-8"?>
<formControlPr xmlns="http://schemas.microsoft.com/office/spreadsheetml/2009/9/main" objectType="CheckBox" fmlaLink="$M$152" lockText="1" noThreeD="1"/>
</file>

<file path=xl/ctrlProps/ctrlProp158.xml><?xml version="1.0" encoding="utf-8"?>
<formControlPr xmlns="http://schemas.microsoft.com/office/spreadsheetml/2009/9/main" objectType="CheckBox" fmlaLink="$M$153" lockText="1" noThreeD="1"/>
</file>

<file path=xl/ctrlProps/ctrlProp159.xml><?xml version="1.0" encoding="utf-8"?>
<formControlPr xmlns="http://schemas.microsoft.com/office/spreadsheetml/2009/9/main" objectType="CheckBox" fmlaLink="$M$154" lockText="1" noThreeD="1"/>
</file>

<file path=xl/ctrlProps/ctrlProp160.xml><?xml version="1.0" encoding="utf-8"?>
<formControlPr xmlns="http://schemas.microsoft.com/office/spreadsheetml/2009/9/main" objectType="CheckBox" fmlaLink="$M$155" lockText="1" noThreeD="1"/>
</file>

<file path=xl/ctrlProps/ctrlProp161.xml><?xml version="1.0" encoding="utf-8"?>
<formControlPr xmlns="http://schemas.microsoft.com/office/spreadsheetml/2009/9/main" objectType="CheckBox" fmlaLink="$M$156" lockText="1" noThreeD="1"/>
</file>

<file path=xl/ctrlProps/ctrlProp162.xml><?xml version="1.0" encoding="utf-8"?>
<formControlPr xmlns="http://schemas.microsoft.com/office/spreadsheetml/2009/9/main" objectType="CheckBox" fmlaLink="$M$157" lockText="1" noThreeD="1"/>
</file>

<file path=xl/ctrlProps/ctrlProp163.xml><?xml version="1.0" encoding="utf-8"?>
<formControlPr xmlns="http://schemas.microsoft.com/office/spreadsheetml/2009/9/main" objectType="CheckBox" fmlaLink="$M$158" lockText="1" noThreeD="1"/>
</file>

<file path=xl/ctrlProps/ctrlProp164.xml><?xml version="1.0" encoding="utf-8"?>
<formControlPr xmlns="http://schemas.microsoft.com/office/spreadsheetml/2009/9/main" objectType="CheckBox" fmlaLink="$M$159" lockText="1" noThreeD="1"/>
</file>

<file path=xl/ctrlProps/ctrlProp165.xml><?xml version="1.0" encoding="utf-8"?>
<formControlPr xmlns="http://schemas.microsoft.com/office/spreadsheetml/2009/9/main" objectType="CheckBox" fmlaLink="$M$160" lockText="1" noThreeD="1"/>
</file>

<file path=xl/ctrlProps/ctrlProp166.xml><?xml version="1.0" encoding="utf-8"?>
<formControlPr xmlns="http://schemas.microsoft.com/office/spreadsheetml/2009/9/main" objectType="CheckBox" fmlaLink="$M$161" lockText="1" noThreeD="1"/>
</file>

<file path=xl/ctrlProps/ctrlProp167.xml><?xml version="1.0" encoding="utf-8"?>
<formControlPr xmlns="http://schemas.microsoft.com/office/spreadsheetml/2009/9/main" objectType="CheckBox" fmlaLink="$M$162" lockText="1" noThreeD="1"/>
</file>

<file path=xl/ctrlProps/ctrlProp168.xml><?xml version="1.0" encoding="utf-8"?>
<formControlPr xmlns="http://schemas.microsoft.com/office/spreadsheetml/2009/9/main" objectType="CheckBox" fmlaLink="$M$163" lockText="1" noThreeD="1"/>
</file>

<file path=xl/ctrlProps/ctrlProp169.xml><?xml version="1.0" encoding="utf-8"?>
<formControlPr xmlns="http://schemas.microsoft.com/office/spreadsheetml/2009/9/main" objectType="CheckBox" fmlaLink="$M$164" lockText="1" noThreeD="1"/>
</file>

<file path=xl/ctrlProps/ctrlProp170.xml><?xml version="1.0" encoding="utf-8"?>
<formControlPr xmlns="http://schemas.microsoft.com/office/spreadsheetml/2009/9/main" objectType="CheckBox" fmlaLink="$M$165" lockText="1" noThreeD="1"/>
</file>

<file path=xl/ctrlProps/ctrlProp171.xml><?xml version="1.0" encoding="utf-8"?>
<formControlPr xmlns="http://schemas.microsoft.com/office/spreadsheetml/2009/9/main" objectType="CheckBox" fmlaLink="$M$166" lockText="1" noThreeD="1"/>
</file>

<file path=xl/ctrlProps/ctrlProp172.xml><?xml version="1.0" encoding="utf-8"?>
<formControlPr xmlns="http://schemas.microsoft.com/office/spreadsheetml/2009/9/main" objectType="CheckBox" fmlaLink="$M$167" lockText="1" noThreeD="1"/>
</file>

<file path=xl/ctrlProps/ctrlProp173.xml><?xml version="1.0" encoding="utf-8"?>
<formControlPr xmlns="http://schemas.microsoft.com/office/spreadsheetml/2009/9/main" objectType="CheckBox" fmlaLink="$M$168" lockText="1" noThreeD="1"/>
</file>

<file path=xl/ctrlProps/ctrlProp174.xml><?xml version="1.0" encoding="utf-8"?>
<formControlPr xmlns="http://schemas.microsoft.com/office/spreadsheetml/2009/9/main" objectType="CheckBox" fmlaLink="$M$169" lockText="1" noThreeD="1"/>
</file>

<file path=xl/ctrlProps/ctrlProp175.xml><?xml version="1.0" encoding="utf-8"?>
<formControlPr xmlns="http://schemas.microsoft.com/office/spreadsheetml/2009/9/main" objectType="CheckBox" fmlaLink="$M$170" lockText="1" noThreeD="1"/>
</file>

<file path=xl/ctrlProps/ctrlProp176.xml><?xml version="1.0" encoding="utf-8"?>
<formControlPr xmlns="http://schemas.microsoft.com/office/spreadsheetml/2009/9/main" objectType="CheckBox" fmlaLink="$M$171" lockText="1" noThreeD="1"/>
</file>

<file path=xl/ctrlProps/ctrlProp177.xml><?xml version="1.0" encoding="utf-8"?>
<formControlPr xmlns="http://schemas.microsoft.com/office/spreadsheetml/2009/9/main" objectType="CheckBox" fmlaLink="$M$172" lockText="1" noThreeD="1"/>
</file>

<file path=xl/ctrlProps/ctrlProp178.xml><?xml version="1.0" encoding="utf-8"?>
<formControlPr xmlns="http://schemas.microsoft.com/office/spreadsheetml/2009/9/main" objectType="CheckBox" fmlaLink="$M$173" lockText="1" noThreeD="1"/>
</file>

<file path=xl/ctrlProps/ctrlProp179.xml><?xml version="1.0" encoding="utf-8"?>
<formControlPr xmlns="http://schemas.microsoft.com/office/spreadsheetml/2009/9/main" objectType="CheckBox" fmlaLink="$M$174" lockText="1" noThreeD="1"/>
</file>

<file path=xl/ctrlProps/ctrlProp180.xml><?xml version="1.0" encoding="utf-8"?>
<formControlPr xmlns="http://schemas.microsoft.com/office/spreadsheetml/2009/9/main" objectType="CheckBox" fmlaLink="$M$175" lockText="1" noThreeD="1"/>
</file>

<file path=xl/ctrlProps/ctrlProp181.xml><?xml version="1.0" encoding="utf-8"?>
<formControlPr xmlns="http://schemas.microsoft.com/office/spreadsheetml/2009/9/main" objectType="CheckBox" fmlaLink="$M$176" lockText="1" noThreeD="1"/>
</file>

<file path=xl/ctrlProps/ctrlProp182.xml><?xml version="1.0" encoding="utf-8"?>
<formControlPr xmlns="http://schemas.microsoft.com/office/spreadsheetml/2009/9/main" objectType="CheckBox" fmlaLink="$M$177" lockText="1" noThreeD="1"/>
</file>

<file path=xl/ctrlProps/ctrlProp183.xml><?xml version="1.0" encoding="utf-8"?>
<formControlPr xmlns="http://schemas.microsoft.com/office/spreadsheetml/2009/9/main" objectType="CheckBox" fmlaLink="$M$178" lockText="1" noThreeD="1"/>
</file>

<file path=xl/ctrlProps/ctrlProp184.xml><?xml version="1.0" encoding="utf-8"?>
<formControlPr xmlns="http://schemas.microsoft.com/office/spreadsheetml/2009/9/main" objectType="CheckBox" fmlaLink="$M$179" lockText="1" noThreeD="1"/>
</file>

<file path=xl/ctrlProps/ctrlProp185.xml><?xml version="1.0" encoding="utf-8"?>
<formControlPr xmlns="http://schemas.microsoft.com/office/spreadsheetml/2009/9/main" objectType="CheckBox" fmlaLink="$M$180" lockText="1" noThreeD="1"/>
</file>

<file path=xl/ctrlProps/ctrlProp186.xml><?xml version="1.0" encoding="utf-8"?>
<formControlPr xmlns="http://schemas.microsoft.com/office/spreadsheetml/2009/9/main" objectType="CheckBox" fmlaLink="$M$181" lockText="1" noThreeD="1"/>
</file>

<file path=xl/ctrlProps/ctrlProp187.xml><?xml version="1.0" encoding="utf-8"?>
<formControlPr xmlns="http://schemas.microsoft.com/office/spreadsheetml/2009/9/main" objectType="CheckBox" fmlaLink="$M$182" lockText="1" noThreeD="1"/>
</file>

<file path=xl/ctrlProps/ctrlProp188.xml><?xml version="1.0" encoding="utf-8"?>
<formControlPr xmlns="http://schemas.microsoft.com/office/spreadsheetml/2009/9/main" objectType="CheckBox" fmlaLink="$M$183" lockText="1" noThreeD="1"/>
</file>

<file path=xl/ctrlProps/ctrlProp189.xml><?xml version="1.0" encoding="utf-8"?>
<formControlPr xmlns="http://schemas.microsoft.com/office/spreadsheetml/2009/9/main" objectType="CheckBox" fmlaLink="$M$184" lockText="1" noThreeD="1"/>
</file>

<file path=xl/ctrlProps/ctrlProp190.xml><?xml version="1.0" encoding="utf-8"?>
<formControlPr xmlns="http://schemas.microsoft.com/office/spreadsheetml/2009/9/main" objectType="CheckBox" fmlaLink="$M$185" lockText="1" noThreeD="1"/>
</file>

<file path=xl/ctrlProps/ctrlProp191.xml><?xml version="1.0" encoding="utf-8"?>
<formControlPr xmlns="http://schemas.microsoft.com/office/spreadsheetml/2009/9/main" objectType="CheckBox" fmlaLink="$M$186" lockText="1" noThreeD="1"/>
</file>

<file path=xl/ctrlProps/ctrlProp192.xml><?xml version="1.0" encoding="utf-8"?>
<formControlPr xmlns="http://schemas.microsoft.com/office/spreadsheetml/2009/9/main" objectType="CheckBox" fmlaLink="$M$187" lockText="1" noThreeD="1"/>
</file>

<file path=xl/ctrlProps/ctrlProp193.xml><?xml version="1.0" encoding="utf-8"?>
<formControlPr xmlns="http://schemas.microsoft.com/office/spreadsheetml/2009/9/main" objectType="CheckBox" fmlaLink="$M$188" lockText="1" noThreeD="1"/>
</file>

<file path=xl/ctrlProps/ctrlProp194.xml><?xml version="1.0" encoding="utf-8"?>
<formControlPr xmlns="http://schemas.microsoft.com/office/spreadsheetml/2009/9/main" objectType="CheckBox" fmlaLink="$M$189" lockText="1" noThreeD="1"/>
</file>

<file path=xl/ctrlProps/ctrlProp195.xml><?xml version="1.0" encoding="utf-8"?>
<formControlPr xmlns="http://schemas.microsoft.com/office/spreadsheetml/2009/9/main" objectType="CheckBox" fmlaLink="$M$190" lockText="1" noThreeD="1"/>
</file>

<file path=xl/ctrlProps/ctrlProp196.xml><?xml version="1.0" encoding="utf-8"?>
<formControlPr xmlns="http://schemas.microsoft.com/office/spreadsheetml/2009/9/main" objectType="CheckBox" fmlaLink="$M$191" lockText="1" noThreeD="1"/>
</file>

<file path=xl/ctrlProps/ctrlProp197.xml><?xml version="1.0" encoding="utf-8"?>
<formControlPr xmlns="http://schemas.microsoft.com/office/spreadsheetml/2009/9/main" objectType="CheckBox" fmlaLink="$M$192" lockText="1" noThreeD="1"/>
</file>

<file path=xl/ctrlProps/ctrlProp198.xml><?xml version="1.0" encoding="utf-8"?>
<formControlPr xmlns="http://schemas.microsoft.com/office/spreadsheetml/2009/9/main" objectType="CheckBox" fmlaLink="$M$193" lockText="1" noThreeD="1"/>
</file>

<file path=xl/ctrlProps/ctrlProp199.xml><?xml version="1.0" encoding="utf-8"?>
<formControlPr xmlns="http://schemas.microsoft.com/office/spreadsheetml/2009/9/main" objectType="CheckBox" fmlaLink="$M$194" lockText="1" noThreeD="1"/>
</file>

<file path=xl/ctrlProps/ctrlProp200.xml><?xml version="1.0" encoding="utf-8"?>
<formControlPr xmlns="http://schemas.microsoft.com/office/spreadsheetml/2009/9/main" objectType="CheckBox" fmlaLink="$M$195" lockText="1" noThreeD="1"/>
</file>

<file path=xl/ctrlProps/ctrlProp201.xml><?xml version="1.0" encoding="utf-8"?>
<formControlPr xmlns="http://schemas.microsoft.com/office/spreadsheetml/2009/9/main" objectType="CheckBox" fmlaLink="$M$196" lockText="1" noThreeD="1"/>
</file>

<file path=xl/ctrlProps/ctrlProp202.xml><?xml version="1.0" encoding="utf-8"?>
<formControlPr xmlns="http://schemas.microsoft.com/office/spreadsheetml/2009/9/main" objectType="CheckBox" fmlaLink="$M$197" lockText="1" noThreeD="1"/>
</file>

<file path=xl/ctrlProps/ctrlProp203.xml><?xml version="1.0" encoding="utf-8"?>
<formControlPr xmlns="http://schemas.microsoft.com/office/spreadsheetml/2009/9/main" objectType="CheckBox" fmlaLink="$M$198" lockText="1" noThreeD="1"/>
</file>

<file path=xl/ctrlProps/ctrlProp204.xml><?xml version="1.0" encoding="utf-8"?>
<formControlPr xmlns="http://schemas.microsoft.com/office/spreadsheetml/2009/9/main" objectType="CheckBox" fmlaLink="$M$199" lockText="1" noThreeD="1"/>
</file>

<file path=xl/ctrlProps/ctrlProp205.xml><?xml version="1.0" encoding="utf-8"?>
<formControlPr xmlns="http://schemas.microsoft.com/office/spreadsheetml/2009/9/main" objectType="CheckBox" fmlaLink="$M$200" lockText="1" noThreeD="1"/>
</file>

<file path=xl/ctrlProps/ctrlProp206.xml><?xml version="1.0" encoding="utf-8"?>
<formControlPr xmlns="http://schemas.microsoft.com/office/spreadsheetml/2009/9/main" objectType="CheckBox" fmlaLink="$N$10" lockText="1" noThreeD="1"/>
</file>

<file path=xl/ctrlProps/ctrlProp207.xml><?xml version="1.0" encoding="utf-8"?>
<formControlPr xmlns="http://schemas.microsoft.com/office/spreadsheetml/2009/9/main" objectType="CheckBox" fmlaLink="$N$11" lockText="1" noThreeD="1"/>
</file>

<file path=xl/ctrlProps/ctrlProp208.xml><?xml version="1.0" encoding="utf-8"?>
<formControlPr xmlns="http://schemas.microsoft.com/office/spreadsheetml/2009/9/main" objectType="CheckBox" fmlaLink="$N$12" lockText="1" noThreeD="1"/>
</file>

<file path=xl/ctrlProps/ctrlProp209.xml><?xml version="1.0" encoding="utf-8"?>
<formControlPr xmlns="http://schemas.microsoft.com/office/spreadsheetml/2009/9/main" objectType="CheckBox" fmlaLink="$N$13" lockText="1" noThreeD="1"/>
</file>

<file path=xl/ctrlProps/ctrlProp210.xml><?xml version="1.0" encoding="utf-8"?>
<formControlPr xmlns="http://schemas.microsoft.com/office/spreadsheetml/2009/9/main" objectType="CheckBox" fmlaLink="$N$14" lockText="1" noThreeD="1"/>
</file>

<file path=xl/ctrlProps/ctrlProp211.xml><?xml version="1.0" encoding="utf-8"?>
<formControlPr xmlns="http://schemas.microsoft.com/office/spreadsheetml/2009/9/main" objectType="CheckBox" fmlaLink="$N$15" lockText="1" noThreeD="1"/>
</file>

<file path=xl/ctrlProps/ctrlProp212.xml><?xml version="1.0" encoding="utf-8"?>
<formControlPr xmlns="http://schemas.microsoft.com/office/spreadsheetml/2009/9/main" objectType="CheckBox" fmlaLink="$N$16" lockText="1" noThreeD="1"/>
</file>

<file path=xl/ctrlProps/ctrlProp213.xml><?xml version="1.0" encoding="utf-8"?>
<formControlPr xmlns="http://schemas.microsoft.com/office/spreadsheetml/2009/9/main" objectType="CheckBox" fmlaLink="$N$17" lockText="1" noThreeD="1"/>
</file>

<file path=xl/ctrlProps/ctrlProp214.xml><?xml version="1.0" encoding="utf-8"?>
<formControlPr xmlns="http://schemas.microsoft.com/office/spreadsheetml/2009/9/main" objectType="CheckBox" fmlaLink="$N$18" lockText="1" noThreeD="1"/>
</file>

<file path=xl/ctrlProps/ctrlProp215.xml><?xml version="1.0" encoding="utf-8"?>
<formControlPr xmlns="http://schemas.microsoft.com/office/spreadsheetml/2009/9/main" objectType="CheckBox" fmlaLink="$N$19" lockText="1" noThreeD="1"/>
</file>

<file path=xl/ctrlProps/ctrlProp216.xml><?xml version="1.0" encoding="utf-8"?>
<formControlPr xmlns="http://schemas.microsoft.com/office/spreadsheetml/2009/9/main" objectType="CheckBox" fmlaLink="$N$20" lockText="1" noThreeD="1"/>
</file>

<file path=xl/ctrlProps/ctrlProp217.xml><?xml version="1.0" encoding="utf-8"?>
<formControlPr xmlns="http://schemas.microsoft.com/office/spreadsheetml/2009/9/main" objectType="CheckBox" fmlaLink="$N$21" lockText="1" noThreeD="1"/>
</file>

<file path=xl/ctrlProps/ctrlProp218.xml><?xml version="1.0" encoding="utf-8"?>
<formControlPr xmlns="http://schemas.microsoft.com/office/spreadsheetml/2009/9/main" objectType="CheckBox" fmlaLink="$N$22" lockText="1" noThreeD="1"/>
</file>

<file path=xl/ctrlProps/ctrlProp219.xml><?xml version="1.0" encoding="utf-8"?>
<formControlPr xmlns="http://schemas.microsoft.com/office/spreadsheetml/2009/9/main" objectType="CheckBox" fmlaLink="$N$23" lockText="1" noThreeD="1"/>
</file>

<file path=xl/ctrlProps/ctrlProp220.xml><?xml version="1.0" encoding="utf-8"?>
<formControlPr xmlns="http://schemas.microsoft.com/office/spreadsheetml/2009/9/main" objectType="CheckBox" fmlaLink="$N$24" lockText="1" noThreeD="1"/>
</file>

<file path=xl/ctrlProps/ctrlProp221.xml><?xml version="1.0" encoding="utf-8"?>
<formControlPr xmlns="http://schemas.microsoft.com/office/spreadsheetml/2009/9/main" objectType="CheckBox" fmlaLink="$N$25" lockText="1" noThreeD="1"/>
</file>

<file path=xl/ctrlProps/ctrlProp222.xml><?xml version="1.0" encoding="utf-8"?>
<formControlPr xmlns="http://schemas.microsoft.com/office/spreadsheetml/2009/9/main" objectType="CheckBox" fmlaLink="$N$26" lockText="1" noThreeD="1"/>
</file>

<file path=xl/ctrlProps/ctrlProp223.xml><?xml version="1.0" encoding="utf-8"?>
<formControlPr xmlns="http://schemas.microsoft.com/office/spreadsheetml/2009/9/main" objectType="CheckBox" fmlaLink="$N$27" lockText="1" noThreeD="1"/>
</file>

<file path=xl/ctrlProps/ctrlProp224.xml><?xml version="1.0" encoding="utf-8"?>
<formControlPr xmlns="http://schemas.microsoft.com/office/spreadsheetml/2009/9/main" objectType="CheckBox" fmlaLink="$N$28" lockText="1" noThreeD="1"/>
</file>

<file path=xl/ctrlProps/ctrlProp225.xml><?xml version="1.0" encoding="utf-8"?>
<formControlPr xmlns="http://schemas.microsoft.com/office/spreadsheetml/2009/9/main" objectType="CheckBox" fmlaLink="$N$29" lockText="1" noThreeD="1"/>
</file>

<file path=xl/ctrlProps/ctrlProp226.xml><?xml version="1.0" encoding="utf-8"?>
<formControlPr xmlns="http://schemas.microsoft.com/office/spreadsheetml/2009/9/main" objectType="CheckBox" fmlaLink="$N$30" lockText="1" noThreeD="1"/>
</file>

<file path=xl/ctrlProps/ctrlProp227.xml><?xml version="1.0" encoding="utf-8"?>
<formControlPr xmlns="http://schemas.microsoft.com/office/spreadsheetml/2009/9/main" objectType="CheckBox" fmlaLink="$N$31" lockText="1" noThreeD="1"/>
</file>

<file path=xl/ctrlProps/ctrlProp228.xml><?xml version="1.0" encoding="utf-8"?>
<formControlPr xmlns="http://schemas.microsoft.com/office/spreadsheetml/2009/9/main" objectType="CheckBox" fmlaLink="$N$32" lockText="1" noThreeD="1"/>
</file>

<file path=xl/ctrlProps/ctrlProp229.xml><?xml version="1.0" encoding="utf-8"?>
<formControlPr xmlns="http://schemas.microsoft.com/office/spreadsheetml/2009/9/main" objectType="CheckBox" fmlaLink="$N$33" lockText="1" noThreeD="1"/>
</file>

<file path=xl/ctrlProps/ctrlProp230.xml><?xml version="1.0" encoding="utf-8"?>
<formControlPr xmlns="http://schemas.microsoft.com/office/spreadsheetml/2009/9/main" objectType="CheckBox" fmlaLink="$N$34" lockText="1" noThreeD="1"/>
</file>

<file path=xl/ctrlProps/ctrlProp231.xml><?xml version="1.0" encoding="utf-8"?>
<formControlPr xmlns="http://schemas.microsoft.com/office/spreadsheetml/2009/9/main" objectType="CheckBox" fmlaLink="$N$35" lockText="1" noThreeD="1"/>
</file>

<file path=xl/ctrlProps/ctrlProp232.xml><?xml version="1.0" encoding="utf-8"?>
<formControlPr xmlns="http://schemas.microsoft.com/office/spreadsheetml/2009/9/main" objectType="CheckBox" fmlaLink="$N$36" lockText="1" noThreeD="1"/>
</file>

<file path=xl/ctrlProps/ctrlProp233.xml><?xml version="1.0" encoding="utf-8"?>
<formControlPr xmlns="http://schemas.microsoft.com/office/spreadsheetml/2009/9/main" objectType="CheckBox" fmlaLink="$N$37" lockText="1" noThreeD="1"/>
</file>

<file path=xl/ctrlProps/ctrlProp234.xml><?xml version="1.0" encoding="utf-8"?>
<formControlPr xmlns="http://schemas.microsoft.com/office/spreadsheetml/2009/9/main" objectType="CheckBox" fmlaLink="$N$38" lockText="1" noThreeD="1"/>
</file>

<file path=xl/ctrlProps/ctrlProp235.xml><?xml version="1.0" encoding="utf-8"?>
<formControlPr xmlns="http://schemas.microsoft.com/office/spreadsheetml/2009/9/main" objectType="CheckBox" fmlaLink="$N$39" lockText="1" noThreeD="1"/>
</file>

<file path=xl/ctrlProps/ctrlProp236.xml><?xml version="1.0" encoding="utf-8"?>
<formControlPr xmlns="http://schemas.microsoft.com/office/spreadsheetml/2009/9/main" objectType="CheckBox" fmlaLink="$N$40" lockText="1" noThreeD="1"/>
</file>

<file path=xl/ctrlProps/ctrlProp237.xml><?xml version="1.0" encoding="utf-8"?>
<formControlPr xmlns="http://schemas.microsoft.com/office/spreadsheetml/2009/9/main" objectType="CheckBox" fmlaLink="$N$41" lockText="1" noThreeD="1"/>
</file>

<file path=xl/ctrlProps/ctrlProp238.xml><?xml version="1.0" encoding="utf-8"?>
<formControlPr xmlns="http://schemas.microsoft.com/office/spreadsheetml/2009/9/main" objectType="CheckBox" fmlaLink="$N$42" lockText="1" noThreeD="1"/>
</file>

<file path=xl/ctrlProps/ctrlProp239.xml><?xml version="1.0" encoding="utf-8"?>
<formControlPr xmlns="http://schemas.microsoft.com/office/spreadsheetml/2009/9/main" objectType="CheckBox" fmlaLink="$N$43" lockText="1" noThreeD="1"/>
</file>

<file path=xl/ctrlProps/ctrlProp240.xml><?xml version="1.0" encoding="utf-8"?>
<formControlPr xmlns="http://schemas.microsoft.com/office/spreadsheetml/2009/9/main" objectType="CheckBox" fmlaLink="$N$44" lockText="1" noThreeD="1"/>
</file>

<file path=xl/ctrlProps/ctrlProp241.xml><?xml version="1.0" encoding="utf-8"?>
<formControlPr xmlns="http://schemas.microsoft.com/office/spreadsheetml/2009/9/main" objectType="CheckBox" fmlaLink="$N$45" lockText="1" noThreeD="1"/>
</file>

<file path=xl/ctrlProps/ctrlProp242.xml><?xml version="1.0" encoding="utf-8"?>
<formControlPr xmlns="http://schemas.microsoft.com/office/spreadsheetml/2009/9/main" objectType="CheckBox" fmlaLink="$N$46" lockText="1" noThreeD="1"/>
</file>

<file path=xl/ctrlProps/ctrlProp243.xml><?xml version="1.0" encoding="utf-8"?>
<formControlPr xmlns="http://schemas.microsoft.com/office/spreadsheetml/2009/9/main" objectType="CheckBox" fmlaLink="$N$47" lockText="1" noThreeD="1"/>
</file>

<file path=xl/ctrlProps/ctrlProp244.xml><?xml version="1.0" encoding="utf-8"?>
<formControlPr xmlns="http://schemas.microsoft.com/office/spreadsheetml/2009/9/main" objectType="CheckBox" fmlaLink="$N$48" lockText="1" noThreeD="1"/>
</file>

<file path=xl/ctrlProps/ctrlProp245.xml><?xml version="1.0" encoding="utf-8"?>
<formControlPr xmlns="http://schemas.microsoft.com/office/spreadsheetml/2009/9/main" objectType="CheckBox" fmlaLink="$N$49" lockText="1" noThreeD="1"/>
</file>

<file path=xl/ctrlProps/ctrlProp246.xml><?xml version="1.0" encoding="utf-8"?>
<formControlPr xmlns="http://schemas.microsoft.com/office/spreadsheetml/2009/9/main" objectType="CheckBox" fmlaLink="$N$50" lockText="1" noThreeD="1"/>
</file>

<file path=xl/ctrlProps/ctrlProp247.xml><?xml version="1.0" encoding="utf-8"?>
<formControlPr xmlns="http://schemas.microsoft.com/office/spreadsheetml/2009/9/main" objectType="CheckBox" fmlaLink="$N$51" lockText="1" noThreeD="1"/>
</file>

<file path=xl/ctrlProps/ctrlProp248.xml><?xml version="1.0" encoding="utf-8"?>
<formControlPr xmlns="http://schemas.microsoft.com/office/spreadsheetml/2009/9/main" objectType="CheckBox" fmlaLink="$N$52" lockText="1" noThreeD="1"/>
</file>

<file path=xl/ctrlProps/ctrlProp249.xml><?xml version="1.0" encoding="utf-8"?>
<formControlPr xmlns="http://schemas.microsoft.com/office/spreadsheetml/2009/9/main" objectType="CheckBox" fmlaLink="$N$53" lockText="1" noThreeD="1"/>
</file>

<file path=xl/ctrlProps/ctrlProp250.xml><?xml version="1.0" encoding="utf-8"?>
<formControlPr xmlns="http://schemas.microsoft.com/office/spreadsheetml/2009/9/main" objectType="CheckBox" fmlaLink="$N$54" lockText="1" noThreeD="1"/>
</file>

<file path=xl/ctrlProps/ctrlProp251.xml><?xml version="1.0" encoding="utf-8"?>
<formControlPr xmlns="http://schemas.microsoft.com/office/spreadsheetml/2009/9/main" objectType="CheckBox" fmlaLink="$N$55" lockText="1" noThreeD="1"/>
</file>

<file path=xl/ctrlProps/ctrlProp252.xml><?xml version="1.0" encoding="utf-8"?>
<formControlPr xmlns="http://schemas.microsoft.com/office/spreadsheetml/2009/9/main" objectType="CheckBox" fmlaLink="$N$56" lockText="1" noThreeD="1"/>
</file>

<file path=xl/ctrlProps/ctrlProp253.xml><?xml version="1.0" encoding="utf-8"?>
<formControlPr xmlns="http://schemas.microsoft.com/office/spreadsheetml/2009/9/main" objectType="CheckBox" fmlaLink="$N$57" lockText="1" noThreeD="1"/>
</file>

<file path=xl/ctrlProps/ctrlProp254.xml><?xml version="1.0" encoding="utf-8"?>
<formControlPr xmlns="http://schemas.microsoft.com/office/spreadsheetml/2009/9/main" objectType="CheckBox" fmlaLink="$N$58" lockText="1" noThreeD="1"/>
</file>

<file path=xl/ctrlProps/ctrlProp255.xml><?xml version="1.0" encoding="utf-8"?>
<formControlPr xmlns="http://schemas.microsoft.com/office/spreadsheetml/2009/9/main" objectType="CheckBox" fmlaLink="$N$59" lockText="1" noThreeD="1"/>
</file>

<file path=xl/ctrlProps/ctrlProp256.xml><?xml version="1.0" encoding="utf-8"?>
<formControlPr xmlns="http://schemas.microsoft.com/office/spreadsheetml/2009/9/main" objectType="CheckBox" fmlaLink="$N$60" lockText="1" noThreeD="1"/>
</file>

<file path=xl/ctrlProps/ctrlProp257.xml><?xml version="1.0" encoding="utf-8"?>
<formControlPr xmlns="http://schemas.microsoft.com/office/spreadsheetml/2009/9/main" objectType="CheckBox" fmlaLink="$N$61" lockText="1" noThreeD="1"/>
</file>

<file path=xl/ctrlProps/ctrlProp258.xml><?xml version="1.0" encoding="utf-8"?>
<formControlPr xmlns="http://schemas.microsoft.com/office/spreadsheetml/2009/9/main" objectType="CheckBox" fmlaLink="$N$62" lockText="1" noThreeD="1"/>
</file>

<file path=xl/ctrlProps/ctrlProp259.xml><?xml version="1.0" encoding="utf-8"?>
<formControlPr xmlns="http://schemas.microsoft.com/office/spreadsheetml/2009/9/main" objectType="CheckBox" fmlaLink="$N$63" lockText="1" noThreeD="1"/>
</file>

<file path=xl/ctrlProps/ctrlProp260.xml><?xml version="1.0" encoding="utf-8"?>
<formControlPr xmlns="http://schemas.microsoft.com/office/spreadsheetml/2009/9/main" objectType="CheckBox" fmlaLink="$N$64" lockText="1" noThreeD="1"/>
</file>

<file path=xl/ctrlProps/ctrlProp261.xml><?xml version="1.0" encoding="utf-8"?>
<formControlPr xmlns="http://schemas.microsoft.com/office/spreadsheetml/2009/9/main" objectType="CheckBox" fmlaLink="$N$65" lockText="1" noThreeD="1"/>
</file>

<file path=xl/ctrlProps/ctrlProp262.xml><?xml version="1.0" encoding="utf-8"?>
<formControlPr xmlns="http://schemas.microsoft.com/office/spreadsheetml/2009/9/main" objectType="CheckBox" fmlaLink="$N$66" lockText="1" noThreeD="1"/>
</file>

<file path=xl/ctrlProps/ctrlProp263.xml><?xml version="1.0" encoding="utf-8"?>
<formControlPr xmlns="http://schemas.microsoft.com/office/spreadsheetml/2009/9/main" objectType="CheckBox" fmlaLink="$N$67" lockText="1" noThreeD="1"/>
</file>

<file path=xl/ctrlProps/ctrlProp264.xml><?xml version="1.0" encoding="utf-8"?>
<formControlPr xmlns="http://schemas.microsoft.com/office/spreadsheetml/2009/9/main" objectType="CheckBox" fmlaLink="$N$68" lockText="1" noThreeD="1"/>
</file>

<file path=xl/ctrlProps/ctrlProp265.xml><?xml version="1.0" encoding="utf-8"?>
<formControlPr xmlns="http://schemas.microsoft.com/office/spreadsheetml/2009/9/main" objectType="CheckBox" fmlaLink="$N$69" lockText="1" noThreeD="1"/>
</file>

<file path=xl/ctrlProps/ctrlProp266.xml><?xml version="1.0" encoding="utf-8"?>
<formControlPr xmlns="http://schemas.microsoft.com/office/spreadsheetml/2009/9/main" objectType="CheckBox" fmlaLink="$N$70" lockText="1" noThreeD="1"/>
</file>

<file path=xl/ctrlProps/ctrlProp267.xml><?xml version="1.0" encoding="utf-8"?>
<formControlPr xmlns="http://schemas.microsoft.com/office/spreadsheetml/2009/9/main" objectType="CheckBox" fmlaLink="$N$71" lockText="1" noThreeD="1"/>
</file>

<file path=xl/ctrlProps/ctrlProp268.xml><?xml version="1.0" encoding="utf-8"?>
<formControlPr xmlns="http://schemas.microsoft.com/office/spreadsheetml/2009/9/main" objectType="CheckBox" fmlaLink="$N$72" lockText="1" noThreeD="1"/>
</file>

<file path=xl/ctrlProps/ctrlProp269.xml><?xml version="1.0" encoding="utf-8"?>
<formControlPr xmlns="http://schemas.microsoft.com/office/spreadsheetml/2009/9/main" objectType="CheckBox" fmlaLink="$N$73" lockText="1" noThreeD="1"/>
</file>

<file path=xl/ctrlProps/ctrlProp270.xml><?xml version="1.0" encoding="utf-8"?>
<formControlPr xmlns="http://schemas.microsoft.com/office/spreadsheetml/2009/9/main" objectType="CheckBox" fmlaLink="$N$74" lockText="1" noThreeD="1"/>
</file>

<file path=xl/ctrlProps/ctrlProp271.xml><?xml version="1.0" encoding="utf-8"?>
<formControlPr xmlns="http://schemas.microsoft.com/office/spreadsheetml/2009/9/main" objectType="CheckBox" fmlaLink="$N$75" lockText="1" noThreeD="1"/>
</file>

<file path=xl/ctrlProps/ctrlProp272.xml><?xml version="1.0" encoding="utf-8"?>
<formControlPr xmlns="http://schemas.microsoft.com/office/spreadsheetml/2009/9/main" objectType="CheckBox" fmlaLink="$N$76" lockText="1" noThreeD="1"/>
</file>

<file path=xl/ctrlProps/ctrlProp273.xml><?xml version="1.0" encoding="utf-8"?>
<formControlPr xmlns="http://schemas.microsoft.com/office/spreadsheetml/2009/9/main" objectType="CheckBox" fmlaLink="$N$77" lockText="1" noThreeD="1"/>
</file>

<file path=xl/ctrlProps/ctrlProp274.xml><?xml version="1.0" encoding="utf-8"?>
<formControlPr xmlns="http://schemas.microsoft.com/office/spreadsheetml/2009/9/main" objectType="CheckBox" fmlaLink="$N$78" lockText="1" noThreeD="1"/>
</file>

<file path=xl/ctrlProps/ctrlProp275.xml><?xml version="1.0" encoding="utf-8"?>
<formControlPr xmlns="http://schemas.microsoft.com/office/spreadsheetml/2009/9/main" objectType="CheckBox" fmlaLink="$N$79" lockText="1" noThreeD="1"/>
</file>

<file path=xl/ctrlProps/ctrlProp276.xml><?xml version="1.0" encoding="utf-8"?>
<formControlPr xmlns="http://schemas.microsoft.com/office/spreadsheetml/2009/9/main" objectType="CheckBox" fmlaLink="$N$80" lockText="1" noThreeD="1"/>
</file>

<file path=xl/ctrlProps/ctrlProp277.xml><?xml version="1.0" encoding="utf-8"?>
<formControlPr xmlns="http://schemas.microsoft.com/office/spreadsheetml/2009/9/main" objectType="CheckBox" fmlaLink="$N$81" lockText="1" noThreeD="1"/>
</file>

<file path=xl/ctrlProps/ctrlProp278.xml><?xml version="1.0" encoding="utf-8"?>
<formControlPr xmlns="http://schemas.microsoft.com/office/spreadsheetml/2009/9/main" objectType="CheckBox" fmlaLink="$N$82" lockText="1" noThreeD="1"/>
</file>

<file path=xl/ctrlProps/ctrlProp279.xml><?xml version="1.0" encoding="utf-8"?>
<formControlPr xmlns="http://schemas.microsoft.com/office/spreadsheetml/2009/9/main" objectType="CheckBox" fmlaLink="$N$83" lockText="1" noThreeD="1"/>
</file>

<file path=xl/ctrlProps/ctrlProp280.xml><?xml version="1.0" encoding="utf-8"?>
<formControlPr xmlns="http://schemas.microsoft.com/office/spreadsheetml/2009/9/main" objectType="CheckBox" fmlaLink="$N$84" lockText="1" noThreeD="1"/>
</file>

<file path=xl/ctrlProps/ctrlProp281.xml><?xml version="1.0" encoding="utf-8"?>
<formControlPr xmlns="http://schemas.microsoft.com/office/spreadsheetml/2009/9/main" objectType="CheckBox" fmlaLink="$N$85" lockText="1" noThreeD="1"/>
</file>

<file path=xl/ctrlProps/ctrlProp282.xml><?xml version="1.0" encoding="utf-8"?>
<formControlPr xmlns="http://schemas.microsoft.com/office/spreadsheetml/2009/9/main" objectType="CheckBox" fmlaLink="$N$86" lockText="1" noThreeD="1"/>
</file>

<file path=xl/ctrlProps/ctrlProp283.xml><?xml version="1.0" encoding="utf-8"?>
<formControlPr xmlns="http://schemas.microsoft.com/office/spreadsheetml/2009/9/main" objectType="CheckBox" fmlaLink="$N$87" lockText="1" noThreeD="1"/>
</file>

<file path=xl/ctrlProps/ctrlProp284.xml><?xml version="1.0" encoding="utf-8"?>
<formControlPr xmlns="http://schemas.microsoft.com/office/spreadsheetml/2009/9/main" objectType="CheckBox" fmlaLink="$N$88" lockText="1" noThreeD="1"/>
</file>

<file path=xl/ctrlProps/ctrlProp285.xml><?xml version="1.0" encoding="utf-8"?>
<formControlPr xmlns="http://schemas.microsoft.com/office/spreadsheetml/2009/9/main" objectType="CheckBox" fmlaLink="$N$89" lockText="1" noThreeD="1"/>
</file>

<file path=xl/ctrlProps/ctrlProp286.xml><?xml version="1.0" encoding="utf-8"?>
<formControlPr xmlns="http://schemas.microsoft.com/office/spreadsheetml/2009/9/main" objectType="CheckBox" fmlaLink="$N$90" lockText="1" noThreeD="1"/>
</file>

<file path=xl/ctrlProps/ctrlProp287.xml><?xml version="1.0" encoding="utf-8"?>
<formControlPr xmlns="http://schemas.microsoft.com/office/spreadsheetml/2009/9/main" objectType="CheckBox" fmlaLink="$N$91" lockText="1" noThreeD="1"/>
</file>

<file path=xl/ctrlProps/ctrlProp288.xml><?xml version="1.0" encoding="utf-8"?>
<formControlPr xmlns="http://schemas.microsoft.com/office/spreadsheetml/2009/9/main" objectType="CheckBox" fmlaLink="$N$92" lockText="1" noThreeD="1"/>
</file>

<file path=xl/ctrlProps/ctrlProp289.xml><?xml version="1.0" encoding="utf-8"?>
<formControlPr xmlns="http://schemas.microsoft.com/office/spreadsheetml/2009/9/main" objectType="CheckBox" fmlaLink="$N$93" lockText="1" noThreeD="1"/>
</file>

<file path=xl/ctrlProps/ctrlProp290.xml><?xml version="1.0" encoding="utf-8"?>
<formControlPr xmlns="http://schemas.microsoft.com/office/spreadsheetml/2009/9/main" objectType="CheckBox" fmlaLink="$N$94" lockText="1" noThreeD="1"/>
</file>

<file path=xl/ctrlProps/ctrlProp291.xml><?xml version="1.0" encoding="utf-8"?>
<formControlPr xmlns="http://schemas.microsoft.com/office/spreadsheetml/2009/9/main" objectType="CheckBox" fmlaLink="$N$95" lockText="1" noThreeD="1"/>
</file>

<file path=xl/ctrlProps/ctrlProp292.xml><?xml version="1.0" encoding="utf-8"?>
<formControlPr xmlns="http://schemas.microsoft.com/office/spreadsheetml/2009/9/main" objectType="CheckBox" fmlaLink="$N$96" lockText="1" noThreeD="1"/>
</file>

<file path=xl/ctrlProps/ctrlProp293.xml><?xml version="1.0" encoding="utf-8"?>
<formControlPr xmlns="http://schemas.microsoft.com/office/spreadsheetml/2009/9/main" objectType="CheckBox" fmlaLink="$N$97" lockText="1" noThreeD="1"/>
</file>

<file path=xl/ctrlProps/ctrlProp294.xml><?xml version="1.0" encoding="utf-8"?>
<formControlPr xmlns="http://schemas.microsoft.com/office/spreadsheetml/2009/9/main" objectType="CheckBox" fmlaLink="$N$98" lockText="1" noThreeD="1"/>
</file>

<file path=xl/ctrlProps/ctrlProp295.xml><?xml version="1.0" encoding="utf-8"?>
<formControlPr xmlns="http://schemas.microsoft.com/office/spreadsheetml/2009/9/main" objectType="CheckBox" fmlaLink="$N$99" lockText="1" noThreeD="1"/>
</file>

<file path=xl/ctrlProps/ctrlProp296.xml><?xml version="1.0" encoding="utf-8"?>
<formControlPr xmlns="http://schemas.microsoft.com/office/spreadsheetml/2009/9/main" objectType="CheckBox" fmlaLink="$N$100" lockText="1" noThreeD="1"/>
</file>

<file path=xl/ctrlProps/ctrlProp297.xml><?xml version="1.0" encoding="utf-8"?>
<formControlPr xmlns="http://schemas.microsoft.com/office/spreadsheetml/2009/9/main" objectType="CheckBox" fmlaLink="$N$101" lockText="1" noThreeD="1"/>
</file>

<file path=xl/ctrlProps/ctrlProp298.xml><?xml version="1.0" encoding="utf-8"?>
<formControlPr xmlns="http://schemas.microsoft.com/office/spreadsheetml/2009/9/main" objectType="CheckBox" fmlaLink="$N$102" lockText="1" noThreeD="1"/>
</file>

<file path=xl/ctrlProps/ctrlProp299.xml><?xml version="1.0" encoding="utf-8"?>
<formControlPr xmlns="http://schemas.microsoft.com/office/spreadsheetml/2009/9/main" objectType="CheckBox" fmlaLink="$N$103" lockText="1" noThreeD="1"/>
</file>

<file path=xl/ctrlProps/ctrlProp300.xml><?xml version="1.0" encoding="utf-8"?>
<formControlPr xmlns="http://schemas.microsoft.com/office/spreadsheetml/2009/9/main" objectType="CheckBox" fmlaLink="$N$104" lockText="1" noThreeD="1"/>
</file>

<file path=xl/ctrlProps/ctrlProp301.xml><?xml version="1.0" encoding="utf-8"?>
<formControlPr xmlns="http://schemas.microsoft.com/office/spreadsheetml/2009/9/main" objectType="CheckBox" fmlaLink="$N$105" lockText="1" noThreeD="1"/>
</file>

<file path=xl/ctrlProps/ctrlProp302.xml><?xml version="1.0" encoding="utf-8"?>
<formControlPr xmlns="http://schemas.microsoft.com/office/spreadsheetml/2009/9/main" objectType="CheckBox" fmlaLink="$N$106" lockText="1" noThreeD="1"/>
</file>

<file path=xl/ctrlProps/ctrlProp303.xml><?xml version="1.0" encoding="utf-8"?>
<formControlPr xmlns="http://schemas.microsoft.com/office/spreadsheetml/2009/9/main" objectType="CheckBox" fmlaLink="$N$107" lockText="1" noThreeD="1"/>
</file>

<file path=xl/ctrlProps/ctrlProp304.xml><?xml version="1.0" encoding="utf-8"?>
<formControlPr xmlns="http://schemas.microsoft.com/office/spreadsheetml/2009/9/main" objectType="CheckBox" fmlaLink="$N$108" lockText="1" noThreeD="1"/>
</file>

<file path=xl/ctrlProps/ctrlProp305.xml><?xml version="1.0" encoding="utf-8"?>
<formControlPr xmlns="http://schemas.microsoft.com/office/spreadsheetml/2009/9/main" objectType="CheckBox" fmlaLink="$N$109" lockText="1" noThreeD="1"/>
</file>

<file path=xl/ctrlProps/ctrlProp306.xml><?xml version="1.0" encoding="utf-8"?>
<formControlPr xmlns="http://schemas.microsoft.com/office/spreadsheetml/2009/9/main" objectType="CheckBox" fmlaLink="$N$110" lockText="1" noThreeD="1"/>
</file>

<file path=xl/ctrlProps/ctrlProp307.xml><?xml version="1.0" encoding="utf-8"?>
<formControlPr xmlns="http://schemas.microsoft.com/office/spreadsheetml/2009/9/main" objectType="CheckBox" fmlaLink="$N$111" lockText="1" noThreeD="1"/>
</file>

<file path=xl/ctrlProps/ctrlProp308.xml><?xml version="1.0" encoding="utf-8"?>
<formControlPr xmlns="http://schemas.microsoft.com/office/spreadsheetml/2009/9/main" objectType="CheckBox" fmlaLink="$N$112" lockText="1" noThreeD="1"/>
</file>

<file path=xl/ctrlProps/ctrlProp309.xml><?xml version="1.0" encoding="utf-8"?>
<formControlPr xmlns="http://schemas.microsoft.com/office/spreadsheetml/2009/9/main" objectType="CheckBox" fmlaLink="$N$113" lockText="1" noThreeD="1"/>
</file>

<file path=xl/ctrlProps/ctrlProp310.xml><?xml version="1.0" encoding="utf-8"?>
<formControlPr xmlns="http://schemas.microsoft.com/office/spreadsheetml/2009/9/main" objectType="CheckBox" fmlaLink="$N$114" lockText="1" noThreeD="1"/>
</file>

<file path=xl/ctrlProps/ctrlProp311.xml><?xml version="1.0" encoding="utf-8"?>
<formControlPr xmlns="http://schemas.microsoft.com/office/spreadsheetml/2009/9/main" objectType="CheckBox" fmlaLink="$N$115" lockText="1" noThreeD="1"/>
</file>

<file path=xl/ctrlProps/ctrlProp312.xml><?xml version="1.0" encoding="utf-8"?>
<formControlPr xmlns="http://schemas.microsoft.com/office/spreadsheetml/2009/9/main" objectType="CheckBox" fmlaLink="$N$116" lockText="1" noThreeD="1"/>
</file>

<file path=xl/ctrlProps/ctrlProp313.xml><?xml version="1.0" encoding="utf-8"?>
<formControlPr xmlns="http://schemas.microsoft.com/office/spreadsheetml/2009/9/main" objectType="CheckBox" fmlaLink="$N$117" lockText="1" noThreeD="1"/>
</file>

<file path=xl/ctrlProps/ctrlProp314.xml><?xml version="1.0" encoding="utf-8"?>
<formControlPr xmlns="http://schemas.microsoft.com/office/spreadsheetml/2009/9/main" objectType="CheckBox" fmlaLink="$N$118" lockText="1" noThreeD="1"/>
</file>

<file path=xl/ctrlProps/ctrlProp315.xml><?xml version="1.0" encoding="utf-8"?>
<formControlPr xmlns="http://schemas.microsoft.com/office/spreadsheetml/2009/9/main" objectType="CheckBox" fmlaLink="$N$119" lockText="1" noThreeD="1"/>
</file>

<file path=xl/ctrlProps/ctrlProp316.xml><?xml version="1.0" encoding="utf-8"?>
<formControlPr xmlns="http://schemas.microsoft.com/office/spreadsheetml/2009/9/main" objectType="CheckBox" fmlaLink="$N$120" lockText="1" noThreeD="1"/>
</file>

<file path=xl/ctrlProps/ctrlProp317.xml><?xml version="1.0" encoding="utf-8"?>
<formControlPr xmlns="http://schemas.microsoft.com/office/spreadsheetml/2009/9/main" objectType="CheckBox" fmlaLink="$N$121" lockText="1" noThreeD="1"/>
</file>

<file path=xl/ctrlProps/ctrlProp318.xml><?xml version="1.0" encoding="utf-8"?>
<formControlPr xmlns="http://schemas.microsoft.com/office/spreadsheetml/2009/9/main" objectType="CheckBox" fmlaLink="$N$122" lockText="1" noThreeD="1"/>
</file>

<file path=xl/ctrlProps/ctrlProp319.xml><?xml version="1.0" encoding="utf-8"?>
<formControlPr xmlns="http://schemas.microsoft.com/office/spreadsheetml/2009/9/main" objectType="CheckBox" fmlaLink="$N$123" lockText="1" noThreeD="1"/>
</file>

<file path=xl/ctrlProps/ctrlProp320.xml><?xml version="1.0" encoding="utf-8"?>
<formControlPr xmlns="http://schemas.microsoft.com/office/spreadsheetml/2009/9/main" objectType="CheckBox" fmlaLink="$N$124" lockText="1" noThreeD="1"/>
</file>

<file path=xl/ctrlProps/ctrlProp321.xml><?xml version="1.0" encoding="utf-8"?>
<formControlPr xmlns="http://schemas.microsoft.com/office/spreadsheetml/2009/9/main" objectType="CheckBox" fmlaLink="$N$125" lockText="1" noThreeD="1"/>
</file>

<file path=xl/ctrlProps/ctrlProp322.xml><?xml version="1.0" encoding="utf-8"?>
<formControlPr xmlns="http://schemas.microsoft.com/office/spreadsheetml/2009/9/main" objectType="CheckBox" fmlaLink="$N$126" lockText="1" noThreeD="1"/>
</file>

<file path=xl/ctrlProps/ctrlProp323.xml><?xml version="1.0" encoding="utf-8"?>
<formControlPr xmlns="http://schemas.microsoft.com/office/spreadsheetml/2009/9/main" objectType="CheckBox" fmlaLink="$N$127" lockText="1" noThreeD="1"/>
</file>

<file path=xl/ctrlProps/ctrlProp324.xml><?xml version="1.0" encoding="utf-8"?>
<formControlPr xmlns="http://schemas.microsoft.com/office/spreadsheetml/2009/9/main" objectType="CheckBox" fmlaLink="$N$128" lockText="1" noThreeD="1"/>
</file>

<file path=xl/ctrlProps/ctrlProp325.xml><?xml version="1.0" encoding="utf-8"?>
<formControlPr xmlns="http://schemas.microsoft.com/office/spreadsheetml/2009/9/main" objectType="CheckBox" fmlaLink="$N$129" lockText="1" noThreeD="1"/>
</file>

<file path=xl/ctrlProps/ctrlProp326.xml><?xml version="1.0" encoding="utf-8"?>
<formControlPr xmlns="http://schemas.microsoft.com/office/spreadsheetml/2009/9/main" objectType="CheckBox" fmlaLink="$N$130" lockText="1" noThreeD="1"/>
</file>

<file path=xl/ctrlProps/ctrlProp327.xml><?xml version="1.0" encoding="utf-8"?>
<formControlPr xmlns="http://schemas.microsoft.com/office/spreadsheetml/2009/9/main" objectType="CheckBox" fmlaLink="$N$131" lockText="1" noThreeD="1"/>
</file>

<file path=xl/ctrlProps/ctrlProp328.xml><?xml version="1.0" encoding="utf-8"?>
<formControlPr xmlns="http://schemas.microsoft.com/office/spreadsheetml/2009/9/main" objectType="CheckBox" fmlaLink="$N$132" lockText="1" noThreeD="1"/>
</file>

<file path=xl/ctrlProps/ctrlProp329.xml><?xml version="1.0" encoding="utf-8"?>
<formControlPr xmlns="http://schemas.microsoft.com/office/spreadsheetml/2009/9/main" objectType="CheckBox" fmlaLink="$N$133" lockText="1" noThreeD="1"/>
</file>

<file path=xl/ctrlProps/ctrlProp330.xml><?xml version="1.0" encoding="utf-8"?>
<formControlPr xmlns="http://schemas.microsoft.com/office/spreadsheetml/2009/9/main" objectType="CheckBox" fmlaLink="$N$134" lockText="1" noThreeD="1"/>
</file>

<file path=xl/ctrlProps/ctrlProp331.xml><?xml version="1.0" encoding="utf-8"?>
<formControlPr xmlns="http://schemas.microsoft.com/office/spreadsheetml/2009/9/main" objectType="CheckBox" fmlaLink="$N$135" lockText="1" noThreeD="1"/>
</file>

<file path=xl/ctrlProps/ctrlProp332.xml><?xml version="1.0" encoding="utf-8"?>
<formControlPr xmlns="http://schemas.microsoft.com/office/spreadsheetml/2009/9/main" objectType="CheckBox" fmlaLink="$N$136" lockText="1" noThreeD="1"/>
</file>

<file path=xl/ctrlProps/ctrlProp333.xml><?xml version="1.0" encoding="utf-8"?>
<formControlPr xmlns="http://schemas.microsoft.com/office/spreadsheetml/2009/9/main" objectType="CheckBox" fmlaLink="$N$137" lockText="1" noThreeD="1"/>
</file>

<file path=xl/ctrlProps/ctrlProp334.xml><?xml version="1.0" encoding="utf-8"?>
<formControlPr xmlns="http://schemas.microsoft.com/office/spreadsheetml/2009/9/main" objectType="CheckBox" fmlaLink="$N$138" lockText="1" noThreeD="1"/>
</file>

<file path=xl/ctrlProps/ctrlProp335.xml><?xml version="1.0" encoding="utf-8"?>
<formControlPr xmlns="http://schemas.microsoft.com/office/spreadsheetml/2009/9/main" objectType="CheckBox" fmlaLink="$N$139" lockText="1" noThreeD="1"/>
</file>

<file path=xl/ctrlProps/ctrlProp336.xml><?xml version="1.0" encoding="utf-8"?>
<formControlPr xmlns="http://schemas.microsoft.com/office/spreadsheetml/2009/9/main" objectType="CheckBox" fmlaLink="$N$140" lockText="1" noThreeD="1"/>
</file>

<file path=xl/ctrlProps/ctrlProp337.xml><?xml version="1.0" encoding="utf-8"?>
<formControlPr xmlns="http://schemas.microsoft.com/office/spreadsheetml/2009/9/main" objectType="CheckBox" fmlaLink="$N$141" lockText="1" noThreeD="1"/>
</file>

<file path=xl/ctrlProps/ctrlProp338.xml><?xml version="1.0" encoding="utf-8"?>
<formControlPr xmlns="http://schemas.microsoft.com/office/spreadsheetml/2009/9/main" objectType="CheckBox" fmlaLink="$N$142" lockText="1" noThreeD="1"/>
</file>

<file path=xl/ctrlProps/ctrlProp339.xml><?xml version="1.0" encoding="utf-8"?>
<formControlPr xmlns="http://schemas.microsoft.com/office/spreadsheetml/2009/9/main" objectType="CheckBox" fmlaLink="$N$143" lockText="1" noThreeD="1"/>
</file>

<file path=xl/ctrlProps/ctrlProp340.xml><?xml version="1.0" encoding="utf-8"?>
<formControlPr xmlns="http://schemas.microsoft.com/office/spreadsheetml/2009/9/main" objectType="CheckBox" fmlaLink="$N$144" lockText="1" noThreeD="1"/>
</file>

<file path=xl/ctrlProps/ctrlProp341.xml><?xml version="1.0" encoding="utf-8"?>
<formControlPr xmlns="http://schemas.microsoft.com/office/spreadsheetml/2009/9/main" objectType="CheckBox" fmlaLink="$N$145" lockText="1" noThreeD="1"/>
</file>

<file path=xl/ctrlProps/ctrlProp342.xml><?xml version="1.0" encoding="utf-8"?>
<formControlPr xmlns="http://schemas.microsoft.com/office/spreadsheetml/2009/9/main" objectType="CheckBox" fmlaLink="$N$146" lockText="1" noThreeD="1"/>
</file>

<file path=xl/ctrlProps/ctrlProp343.xml><?xml version="1.0" encoding="utf-8"?>
<formControlPr xmlns="http://schemas.microsoft.com/office/spreadsheetml/2009/9/main" objectType="CheckBox" fmlaLink="$N$147" lockText="1" noThreeD="1"/>
</file>

<file path=xl/ctrlProps/ctrlProp344.xml><?xml version="1.0" encoding="utf-8"?>
<formControlPr xmlns="http://schemas.microsoft.com/office/spreadsheetml/2009/9/main" objectType="CheckBox" fmlaLink="$N$148" lockText="1" noThreeD="1"/>
</file>

<file path=xl/ctrlProps/ctrlProp345.xml><?xml version="1.0" encoding="utf-8"?>
<formControlPr xmlns="http://schemas.microsoft.com/office/spreadsheetml/2009/9/main" objectType="CheckBox" fmlaLink="$N$149" lockText="1" noThreeD="1"/>
</file>

<file path=xl/ctrlProps/ctrlProp346.xml><?xml version="1.0" encoding="utf-8"?>
<formControlPr xmlns="http://schemas.microsoft.com/office/spreadsheetml/2009/9/main" objectType="CheckBox" fmlaLink="$N$150" lockText="1" noThreeD="1"/>
</file>

<file path=xl/ctrlProps/ctrlProp347.xml><?xml version="1.0" encoding="utf-8"?>
<formControlPr xmlns="http://schemas.microsoft.com/office/spreadsheetml/2009/9/main" objectType="CheckBox" fmlaLink="$N$151" lockText="1" noThreeD="1"/>
</file>

<file path=xl/ctrlProps/ctrlProp348.xml><?xml version="1.0" encoding="utf-8"?>
<formControlPr xmlns="http://schemas.microsoft.com/office/spreadsheetml/2009/9/main" objectType="CheckBox" fmlaLink="$N$152" lockText="1" noThreeD="1"/>
</file>

<file path=xl/ctrlProps/ctrlProp349.xml><?xml version="1.0" encoding="utf-8"?>
<formControlPr xmlns="http://schemas.microsoft.com/office/spreadsheetml/2009/9/main" objectType="CheckBox" fmlaLink="$N$153" lockText="1" noThreeD="1"/>
</file>

<file path=xl/ctrlProps/ctrlProp350.xml><?xml version="1.0" encoding="utf-8"?>
<formControlPr xmlns="http://schemas.microsoft.com/office/spreadsheetml/2009/9/main" objectType="CheckBox" fmlaLink="$N$154" lockText="1" noThreeD="1"/>
</file>

<file path=xl/ctrlProps/ctrlProp351.xml><?xml version="1.0" encoding="utf-8"?>
<formControlPr xmlns="http://schemas.microsoft.com/office/spreadsheetml/2009/9/main" objectType="CheckBox" fmlaLink="$N$155" lockText="1" noThreeD="1"/>
</file>

<file path=xl/ctrlProps/ctrlProp352.xml><?xml version="1.0" encoding="utf-8"?>
<formControlPr xmlns="http://schemas.microsoft.com/office/spreadsheetml/2009/9/main" objectType="CheckBox" fmlaLink="$N$156" lockText="1" noThreeD="1"/>
</file>

<file path=xl/ctrlProps/ctrlProp353.xml><?xml version="1.0" encoding="utf-8"?>
<formControlPr xmlns="http://schemas.microsoft.com/office/spreadsheetml/2009/9/main" objectType="CheckBox" fmlaLink="$N$157" lockText="1" noThreeD="1"/>
</file>

<file path=xl/ctrlProps/ctrlProp354.xml><?xml version="1.0" encoding="utf-8"?>
<formControlPr xmlns="http://schemas.microsoft.com/office/spreadsheetml/2009/9/main" objectType="CheckBox" fmlaLink="$N$158" lockText="1" noThreeD="1"/>
</file>

<file path=xl/ctrlProps/ctrlProp355.xml><?xml version="1.0" encoding="utf-8"?>
<formControlPr xmlns="http://schemas.microsoft.com/office/spreadsheetml/2009/9/main" objectType="CheckBox" fmlaLink="$N$159" lockText="1" noThreeD="1"/>
</file>

<file path=xl/ctrlProps/ctrlProp356.xml><?xml version="1.0" encoding="utf-8"?>
<formControlPr xmlns="http://schemas.microsoft.com/office/spreadsheetml/2009/9/main" objectType="CheckBox" fmlaLink="$N$160" lockText="1" noThreeD="1"/>
</file>

<file path=xl/ctrlProps/ctrlProp357.xml><?xml version="1.0" encoding="utf-8"?>
<formControlPr xmlns="http://schemas.microsoft.com/office/spreadsheetml/2009/9/main" objectType="CheckBox" fmlaLink="$N$161" lockText="1" noThreeD="1"/>
</file>

<file path=xl/ctrlProps/ctrlProp358.xml><?xml version="1.0" encoding="utf-8"?>
<formControlPr xmlns="http://schemas.microsoft.com/office/spreadsheetml/2009/9/main" objectType="CheckBox" fmlaLink="$N$162" lockText="1" noThreeD="1"/>
</file>

<file path=xl/ctrlProps/ctrlProp359.xml><?xml version="1.0" encoding="utf-8"?>
<formControlPr xmlns="http://schemas.microsoft.com/office/spreadsheetml/2009/9/main" objectType="CheckBox" fmlaLink="$N$163" lockText="1" noThreeD="1"/>
</file>

<file path=xl/ctrlProps/ctrlProp360.xml><?xml version="1.0" encoding="utf-8"?>
<formControlPr xmlns="http://schemas.microsoft.com/office/spreadsheetml/2009/9/main" objectType="CheckBox" fmlaLink="$N$164" lockText="1" noThreeD="1"/>
</file>

<file path=xl/ctrlProps/ctrlProp361.xml><?xml version="1.0" encoding="utf-8"?>
<formControlPr xmlns="http://schemas.microsoft.com/office/spreadsheetml/2009/9/main" objectType="CheckBox" fmlaLink="$N$165" lockText="1" noThreeD="1"/>
</file>

<file path=xl/ctrlProps/ctrlProp362.xml><?xml version="1.0" encoding="utf-8"?>
<formControlPr xmlns="http://schemas.microsoft.com/office/spreadsheetml/2009/9/main" objectType="CheckBox" fmlaLink="$N$166" lockText="1" noThreeD="1"/>
</file>

<file path=xl/ctrlProps/ctrlProp363.xml><?xml version="1.0" encoding="utf-8"?>
<formControlPr xmlns="http://schemas.microsoft.com/office/spreadsheetml/2009/9/main" objectType="CheckBox" fmlaLink="$N$167" lockText="1" noThreeD="1"/>
</file>

<file path=xl/ctrlProps/ctrlProp364.xml><?xml version="1.0" encoding="utf-8"?>
<formControlPr xmlns="http://schemas.microsoft.com/office/spreadsheetml/2009/9/main" objectType="CheckBox" fmlaLink="$N$168" lockText="1" noThreeD="1"/>
</file>

<file path=xl/ctrlProps/ctrlProp365.xml><?xml version="1.0" encoding="utf-8"?>
<formControlPr xmlns="http://schemas.microsoft.com/office/spreadsheetml/2009/9/main" objectType="CheckBox" fmlaLink="$N$169" lockText="1" noThreeD="1"/>
</file>

<file path=xl/ctrlProps/ctrlProp366.xml><?xml version="1.0" encoding="utf-8"?>
<formControlPr xmlns="http://schemas.microsoft.com/office/spreadsheetml/2009/9/main" objectType="CheckBox" fmlaLink="$N$170" lockText="1" noThreeD="1"/>
</file>

<file path=xl/ctrlProps/ctrlProp367.xml><?xml version="1.0" encoding="utf-8"?>
<formControlPr xmlns="http://schemas.microsoft.com/office/spreadsheetml/2009/9/main" objectType="CheckBox" fmlaLink="$N$171" lockText="1" noThreeD="1"/>
</file>

<file path=xl/ctrlProps/ctrlProp368.xml><?xml version="1.0" encoding="utf-8"?>
<formControlPr xmlns="http://schemas.microsoft.com/office/spreadsheetml/2009/9/main" objectType="CheckBox" fmlaLink="$N$172" lockText="1" noThreeD="1"/>
</file>

<file path=xl/ctrlProps/ctrlProp369.xml><?xml version="1.0" encoding="utf-8"?>
<formControlPr xmlns="http://schemas.microsoft.com/office/spreadsheetml/2009/9/main" objectType="CheckBox" fmlaLink="$N$173" lockText="1" noThreeD="1"/>
</file>

<file path=xl/ctrlProps/ctrlProp370.xml><?xml version="1.0" encoding="utf-8"?>
<formControlPr xmlns="http://schemas.microsoft.com/office/spreadsheetml/2009/9/main" objectType="CheckBox" fmlaLink="$N$174" lockText="1" noThreeD="1"/>
</file>

<file path=xl/ctrlProps/ctrlProp371.xml><?xml version="1.0" encoding="utf-8"?>
<formControlPr xmlns="http://schemas.microsoft.com/office/spreadsheetml/2009/9/main" objectType="CheckBox" fmlaLink="$N$175" lockText="1" noThreeD="1"/>
</file>

<file path=xl/ctrlProps/ctrlProp372.xml><?xml version="1.0" encoding="utf-8"?>
<formControlPr xmlns="http://schemas.microsoft.com/office/spreadsheetml/2009/9/main" objectType="CheckBox" fmlaLink="$N$176" lockText="1" noThreeD="1"/>
</file>

<file path=xl/ctrlProps/ctrlProp373.xml><?xml version="1.0" encoding="utf-8"?>
<formControlPr xmlns="http://schemas.microsoft.com/office/spreadsheetml/2009/9/main" objectType="CheckBox" fmlaLink="$N$177" lockText="1" noThreeD="1"/>
</file>

<file path=xl/ctrlProps/ctrlProp374.xml><?xml version="1.0" encoding="utf-8"?>
<formControlPr xmlns="http://schemas.microsoft.com/office/spreadsheetml/2009/9/main" objectType="CheckBox" fmlaLink="$N$178" lockText="1" noThreeD="1"/>
</file>

<file path=xl/ctrlProps/ctrlProp375.xml><?xml version="1.0" encoding="utf-8"?>
<formControlPr xmlns="http://schemas.microsoft.com/office/spreadsheetml/2009/9/main" objectType="CheckBox" fmlaLink="$N$179" lockText="1" noThreeD="1"/>
</file>

<file path=xl/ctrlProps/ctrlProp376.xml><?xml version="1.0" encoding="utf-8"?>
<formControlPr xmlns="http://schemas.microsoft.com/office/spreadsheetml/2009/9/main" objectType="CheckBox" fmlaLink="$N$180" lockText="1" noThreeD="1"/>
</file>

<file path=xl/ctrlProps/ctrlProp377.xml><?xml version="1.0" encoding="utf-8"?>
<formControlPr xmlns="http://schemas.microsoft.com/office/spreadsheetml/2009/9/main" objectType="CheckBox" fmlaLink="$N$181" lockText="1" noThreeD="1"/>
</file>

<file path=xl/ctrlProps/ctrlProp378.xml><?xml version="1.0" encoding="utf-8"?>
<formControlPr xmlns="http://schemas.microsoft.com/office/spreadsheetml/2009/9/main" objectType="CheckBox" fmlaLink="$N$182" lockText="1" noThreeD="1"/>
</file>

<file path=xl/ctrlProps/ctrlProp379.xml><?xml version="1.0" encoding="utf-8"?>
<formControlPr xmlns="http://schemas.microsoft.com/office/spreadsheetml/2009/9/main" objectType="CheckBox" fmlaLink="$N$183" lockText="1" noThreeD="1"/>
</file>

<file path=xl/ctrlProps/ctrlProp380.xml><?xml version="1.0" encoding="utf-8"?>
<formControlPr xmlns="http://schemas.microsoft.com/office/spreadsheetml/2009/9/main" objectType="CheckBox" fmlaLink="$N$184" lockText="1" noThreeD="1"/>
</file>

<file path=xl/ctrlProps/ctrlProp381.xml><?xml version="1.0" encoding="utf-8"?>
<formControlPr xmlns="http://schemas.microsoft.com/office/spreadsheetml/2009/9/main" objectType="CheckBox" fmlaLink="$N$185" lockText="1" noThreeD="1"/>
</file>

<file path=xl/ctrlProps/ctrlProp382.xml><?xml version="1.0" encoding="utf-8"?>
<formControlPr xmlns="http://schemas.microsoft.com/office/spreadsheetml/2009/9/main" objectType="CheckBox" fmlaLink="$N$186" lockText="1" noThreeD="1"/>
</file>

<file path=xl/ctrlProps/ctrlProp383.xml><?xml version="1.0" encoding="utf-8"?>
<formControlPr xmlns="http://schemas.microsoft.com/office/spreadsheetml/2009/9/main" objectType="CheckBox" fmlaLink="$N$187" lockText="1" noThreeD="1"/>
</file>

<file path=xl/ctrlProps/ctrlProp384.xml><?xml version="1.0" encoding="utf-8"?>
<formControlPr xmlns="http://schemas.microsoft.com/office/spreadsheetml/2009/9/main" objectType="CheckBox" fmlaLink="$N$188" lockText="1" noThreeD="1"/>
</file>

<file path=xl/ctrlProps/ctrlProp385.xml><?xml version="1.0" encoding="utf-8"?>
<formControlPr xmlns="http://schemas.microsoft.com/office/spreadsheetml/2009/9/main" objectType="CheckBox" fmlaLink="$N$189" lockText="1" noThreeD="1"/>
</file>

<file path=xl/ctrlProps/ctrlProp386.xml><?xml version="1.0" encoding="utf-8"?>
<formControlPr xmlns="http://schemas.microsoft.com/office/spreadsheetml/2009/9/main" objectType="CheckBox" fmlaLink="$N$190" lockText="1" noThreeD="1"/>
</file>

<file path=xl/ctrlProps/ctrlProp387.xml><?xml version="1.0" encoding="utf-8"?>
<formControlPr xmlns="http://schemas.microsoft.com/office/spreadsheetml/2009/9/main" objectType="CheckBox" fmlaLink="$N$191" lockText="1" noThreeD="1"/>
</file>

<file path=xl/ctrlProps/ctrlProp388.xml><?xml version="1.0" encoding="utf-8"?>
<formControlPr xmlns="http://schemas.microsoft.com/office/spreadsheetml/2009/9/main" objectType="CheckBox" fmlaLink="$N$192" lockText="1" noThreeD="1"/>
</file>

<file path=xl/ctrlProps/ctrlProp389.xml><?xml version="1.0" encoding="utf-8"?>
<formControlPr xmlns="http://schemas.microsoft.com/office/spreadsheetml/2009/9/main" objectType="CheckBox" fmlaLink="$N$193" lockText="1" noThreeD="1"/>
</file>

<file path=xl/ctrlProps/ctrlProp390.xml><?xml version="1.0" encoding="utf-8"?>
<formControlPr xmlns="http://schemas.microsoft.com/office/spreadsheetml/2009/9/main" objectType="CheckBox" fmlaLink="$N$194" lockText="1" noThreeD="1"/>
</file>

<file path=xl/ctrlProps/ctrlProp391.xml><?xml version="1.0" encoding="utf-8"?>
<formControlPr xmlns="http://schemas.microsoft.com/office/spreadsheetml/2009/9/main" objectType="CheckBox" fmlaLink="$N$195" lockText="1" noThreeD="1"/>
</file>

<file path=xl/ctrlProps/ctrlProp392.xml><?xml version="1.0" encoding="utf-8"?>
<formControlPr xmlns="http://schemas.microsoft.com/office/spreadsheetml/2009/9/main" objectType="CheckBox" fmlaLink="$N$196" lockText="1" noThreeD="1"/>
</file>

<file path=xl/ctrlProps/ctrlProp393.xml><?xml version="1.0" encoding="utf-8"?>
<formControlPr xmlns="http://schemas.microsoft.com/office/spreadsheetml/2009/9/main" objectType="CheckBox" fmlaLink="$N$197" lockText="1" noThreeD="1"/>
</file>

<file path=xl/ctrlProps/ctrlProp394.xml><?xml version="1.0" encoding="utf-8"?>
<formControlPr xmlns="http://schemas.microsoft.com/office/spreadsheetml/2009/9/main" objectType="CheckBox" fmlaLink="$N$198" lockText="1" noThreeD="1"/>
</file>

<file path=xl/ctrlProps/ctrlProp395.xml><?xml version="1.0" encoding="utf-8"?>
<formControlPr xmlns="http://schemas.microsoft.com/office/spreadsheetml/2009/9/main" objectType="CheckBox" fmlaLink="$N$199" lockText="1" noThreeD="1"/>
</file>

<file path=xl/ctrlProps/ctrlProp396.xml><?xml version="1.0" encoding="utf-8"?>
<formControlPr xmlns="http://schemas.microsoft.com/office/spreadsheetml/2009/9/main" objectType="CheckBox" fmlaLink="$N$200" lockText="1" noThreeD="1"/>
</file>

<file path=xl/ctrlProps/ctrlProp397.xml><?xml version="1.0" encoding="utf-8"?>
<formControlPr xmlns="http://schemas.microsoft.com/office/spreadsheetml/2009/9/main" objectType="Button" lockText="1"/>
</file>

<file path=xl/ctrlProps/ctrlProp398.xml><?xml version="1.0" encoding="utf-8"?>
<formControlPr xmlns="http://schemas.microsoft.com/office/spreadsheetml/2009/9/main" objectType="Button" lockText="1"/>
</file>

<file path=xl/ctrlProps/ctrlProp399.xml><?xml version="1.0" encoding="utf-8"?>
<formControlPr xmlns="http://schemas.microsoft.com/office/spreadsheetml/2009/9/main" objectType="Button" lockText="1"/>
</file>

<file path=xl/ctrlProps/ctrlProp400.xml><?xml version="1.0" encoding="utf-8"?>
<formControlPr xmlns="http://schemas.microsoft.com/office/spreadsheetml/2009/9/main" objectType="Button" lockText="1"/>
</file>

<file path=xl/ctrlProps/ctrlProp401.xml><?xml version="1.0" encoding="utf-8"?>
<formControlPr xmlns="http://schemas.microsoft.com/office/spreadsheetml/2009/9/main" objectType="Button" lockText="1"/>
</file>

<file path=xl/ctrlProps/ctrlProp402.xml><?xml version="1.0" encoding="utf-8"?>
<formControlPr xmlns="http://schemas.microsoft.com/office/spreadsheetml/2009/9/main" objectType="Button" lockText="1"/>
</file>

<file path=xl/ctrlProps/ctrlProp403.xml><?xml version="1.0" encoding="utf-8"?>
<formControlPr xmlns="http://schemas.microsoft.com/office/spreadsheetml/2009/9/main" objectType="Button" lockText="1"/>
</file>

<file path=xl/ctrlProps/ctrlProp404.xml><?xml version="1.0" encoding="utf-8"?>
<formControlPr xmlns="http://schemas.microsoft.com/office/spreadsheetml/2009/9/main" objectType="Button" lockText="1"/>
</file>

<file path=xl/ctrlProps/ctrlProp405.xml><?xml version="1.0" encoding="utf-8"?>
<formControlPr xmlns="http://schemas.microsoft.com/office/spreadsheetml/2009/9/main" objectType="Button" lockText="1"/>
</file>

<file path=xl/ctrlProps/ctrlProp406.xml><?xml version="1.0" encoding="utf-8"?>
<formControlPr xmlns="http://schemas.microsoft.com/office/spreadsheetml/2009/9/main" objectType="Button" lockText="1"/>
</file>

<file path=xl/ctrlProps/ctrlProp407.xml><?xml version="1.0" encoding="utf-8"?>
<formControlPr xmlns="http://schemas.microsoft.com/office/spreadsheetml/2009/9/main" objectType="Button" lockText="1"/>
</file>

<file path=xl/ctrlProps/ctrlProp408.xml><?xml version="1.0" encoding="utf-8"?>
<formControlPr xmlns="http://schemas.microsoft.com/office/spreadsheetml/2009/9/main" objectType="CheckBox" fmlaLink="$M$10" lockText="1" noThreeD="1"/>
</file>

<file path=xl/ctrlProps/ctrlProp409.xml><?xml version="1.0" encoding="utf-8"?>
<formControlPr xmlns="http://schemas.microsoft.com/office/spreadsheetml/2009/9/main" objectType="CheckBox" fmlaLink="$M$11" lockText="1" noThreeD="1"/>
</file>

<file path=xl/ctrlProps/ctrlProp410.xml><?xml version="1.0" encoding="utf-8"?>
<formControlPr xmlns="http://schemas.microsoft.com/office/spreadsheetml/2009/9/main" objectType="CheckBox" fmlaLink="$M$12" lockText="1" noThreeD="1"/>
</file>

<file path=xl/ctrlProps/ctrlProp411.xml><?xml version="1.0" encoding="utf-8"?>
<formControlPr xmlns="http://schemas.microsoft.com/office/spreadsheetml/2009/9/main" objectType="CheckBox" fmlaLink="$M$13" lockText="1" noThreeD="1"/>
</file>

<file path=xl/ctrlProps/ctrlProp412.xml><?xml version="1.0" encoding="utf-8"?>
<formControlPr xmlns="http://schemas.microsoft.com/office/spreadsheetml/2009/9/main" objectType="CheckBox" fmlaLink="$M$14" lockText="1" noThreeD="1"/>
</file>

<file path=xl/ctrlProps/ctrlProp413.xml><?xml version="1.0" encoding="utf-8"?>
<formControlPr xmlns="http://schemas.microsoft.com/office/spreadsheetml/2009/9/main" objectType="CheckBox" fmlaLink="$M$15" lockText="1" noThreeD="1"/>
</file>

<file path=xl/ctrlProps/ctrlProp414.xml><?xml version="1.0" encoding="utf-8"?>
<formControlPr xmlns="http://schemas.microsoft.com/office/spreadsheetml/2009/9/main" objectType="CheckBox" fmlaLink="$M$16" lockText="1" noThreeD="1"/>
</file>

<file path=xl/ctrlProps/ctrlProp415.xml><?xml version="1.0" encoding="utf-8"?>
<formControlPr xmlns="http://schemas.microsoft.com/office/spreadsheetml/2009/9/main" objectType="CheckBox" fmlaLink="$M$17" lockText="1" noThreeD="1"/>
</file>

<file path=xl/ctrlProps/ctrlProp416.xml><?xml version="1.0" encoding="utf-8"?>
<formControlPr xmlns="http://schemas.microsoft.com/office/spreadsheetml/2009/9/main" objectType="CheckBox" fmlaLink="$M$18" lockText="1" noThreeD="1"/>
</file>

<file path=xl/ctrlProps/ctrlProp417.xml><?xml version="1.0" encoding="utf-8"?>
<formControlPr xmlns="http://schemas.microsoft.com/office/spreadsheetml/2009/9/main" objectType="CheckBox" fmlaLink="$M$19" lockText="1" noThreeD="1"/>
</file>

<file path=xl/ctrlProps/ctrlProp418.xml><?xml version="1.0" encoding="utf-8"?>
<formControlPr xmlns="http://schemas.microsoft.com/office/spreadsheetml/2009/9/main" objectType="CheckBox" fmlaLink="$M$20" lockText="1" noThreeD="1"/>
</file>

<file path=xl/ctrlProps/ctrlProp419.xml><?xml version="1.0" encoding="utf-8"?>
<formControlPr xmlns="http://schemas.microsoft.com/office/spreadsheetml/2009/9/main" objectType="CheckBox" fmlaLink="$M$21" lockText="1" noThreeD="1"/>
</file>

<file path=xl/ctrlProps/ctrlProp420.xml><?xml version="1.0" encoding="utf-8"?>
<formControlPr xmlns="http://schemas.microsoft.com/office/spreadsheetml/2009/9/main" objectType="CheckBox" fmlaLink="$M$22" lockText="1" noThreeD="1"/>
</file>

<file path=xl/ctrlProps/ctrlProp421.xml><?xml version="1.0" encoding="utf-8"?>
<formControlPr xmlns="http://schemas.microsoft.com/office/spreadsheetml/2009/9/main" objectType="CheckBox" fmlaLink="$M$23" lockText="1" noThreeD="1"/>
</file>

<file path=xl/ctrlProps/ctrlProp422.xml><?xml version="1.0" encoding="utf-8"?>
<formControlPr xmlns="http://schemas.microsoft.com/office/spreadsheetml/2009/9/main" objectType="CheckBox" fmlaLink="$M$24" lockText="1" noThreeD="1"/>
</file>

<file path=xl/ctrlProps/ctrlProp423.xml><?xml version="1.0" encoding="utf-8"?>
<formControlPr xmlns="http://schemas.microsoft.com/office/spreadsheetml/2009/9/main" objectType="CheckBox" fmlaLink="$M$25" lockText="1" noThreeD="1"/>
</file>

<file path=xl/ctrlProps/ctrlProp424.xml><?xml version="1.0" encoding="utf-8"?>
<formControlPr xmlns="http://schemas.microsoft.com/office/spreadsheetml/2009/9/main" objectType="CheckBox" fmlaLink="$M$26" lockText="1" noThreeD="1"/>
</file>

<file path=xl/ctrlProps/ctrlProp425.xml><?xml version="1.0" encoding="utf-8"?>
<formControlPr xmlns="http://schemas.microsoft.com/office/spreadsheetml/2009/9/main" objectType="CheckBox" fmlaLink="$M$27" lockText="1" noThreeD="1"/>
</file>

<file path=xl/ctrlProps/ctrlProp426.xml><?xml version="1.0" encoding="utf-8"?>
<formControlPr xmlns="http://schemas.microsoft.com/office/spreadsheetml/2009/9/main" objectType="CheckBox" fmlaLink="$M$28" lockText="1" noThreeD="1"/>
</file>

<file path=xl/ctrlProps/ctrlProp427.xml><?xml version="1.0" encoding="utf-8"?>
<formControlPr xmlns="http://schemas.microsoft.com/office/spreadsheetml/2009/9/main" objectType="CheckBox" fmlaLink="$M$29" lockText="1" noThreeD="1"/>
</file>

<file path=xl/ctrlProps/ctrlProp428.xml><?xml version="1.0" encoding="utf-8"?>
<formControlPr xmlns="http://schemas.microsoft.com/office/spreadsheetml/2009/9/main" objectType="CheckBox" fmlaLink="$M$30" lockText="1" noThreeD="1"/>
</file>

<file path=xl/ctrlProps/ctrlProp429.xml><?xml version="1.0" encoding="utf-8"?>
<formControlPr xmlns="http://schemas.microsoft.com/office/spreadsheetml/2009/9/main" objectType="CheckBox" fmlaLink="$M$31" lockText="1" noThreeD="1"/>
</file>

<file path=xl/ctrlProps/ctrlProp430.xml><?xml version="1.0" encoding="utf-8"?>
<formControlPr xmlns="http://schemas.microsoft.com/office/spreadsheetml/2009/9/main" objectType="CheckBox" fmlaLink="$M$32" lockText="1" noThreeD="1"/>
</file>

<file path=xl/ctrlProps/ctrlProp431.xml><?xml version="1.0" encoding="utf-8"?>
<formControlPr xmlns="http://schemas.microsoft.com/office/spreadsheetml/2009/9/main" objectType="CheckBox" fmlaLink="$M$33" lockText="1" noThreeD="1"/>
</file>

<file path=xl/ctrlProps/ctrlProp432.xml><?xml version="1.0" encoding="utf-8"?>
<formControlPr xmlns="http://schemas.microsoft.com/office/spreadsheetml/2009/9/main" objectType="CheckBox" fmlaLink="$M$34" lockText="1" noThreeD="1"/>
</file>

<file path=xl/ctrlProps/ctrlProp433.xml><?xml version="1.0" encoding="utf-8"?>
<formControlPr xmlns="http://schemas.microsoft.com/office/spreadsheetml/2009/9/main" objectType="CheckBox" fmlaLink="$M$35" lockText="1" noThreeD="1"/>
</file>

<file path=xl/ctrlProps/ctrlProp434.xml><?xml version="1.0" encoding="utf-8"?>
<formControlPr xmlns="http://schemas.microsoft.com/office/spreadsheetml/2009/9/main" objectType="CheckBox" fmlaLink="$M$36" lockText="1" noThreeD="1"/>
</file>

<file path=xl/ctrlProps/ctrlProp435.xml><?xml version="1.0" encoding="utf-8"?>
<formControlPr xmlns="http://schemas.microsoft.com/office/spreadsheetml/2009/9/main" objectType="CheckBox" fmlaLink="$M$37" lockText="1" noThreeD="1"/>
</file>

<file path=xl/ctrlProps/ctrlProp436.xml><?xml version="1.0" encoding="utf-8"?>
<formControlPr xmlns="http://schemas.microsoft.com/office/spreadsheetml/2009/9/main" objectType="CheckBox" fmlaLink="$M$38" lockText="1" noThreeD="1"/>
</file>

<file path=xl/ctrlProps/ctrlProp437.xml><?xml version="1.0" encoding="utf-8"?>
<formControlPr xmlns="http://schemas.microsoft.com/office/spreadsheetml/2009/9/main" objectType="CheckBox" fmlaLink="$M$39" lockText="1" noThreeD="1"/>
</file>

<file path=xl/ctrlProps/ctrlProp438.xml><?xml version="1.0" encoding="utf-8"?>
<formControlPr xmlns="http://schemas.microsoft.com/office/spreadsheetml/2009/9/main" objectType="CheckBox" fmlaLink="$M$40" lockText="1" noThreeD="1"/>
</file>

<file path=xl/ctrlProps/ctrlProp439.xml><?xml version="1.0" encoding="utf-8"?>
<formControlPr xmlns="http://schemas.microsoft.com/office/spreadsheetml/2009/9/main" objectType="CheckBox" fmlaLink="$M$41" lockText="1" noThreeD="1"/>
</file>

<file path=xl/ctrlProps/ctrlProp440.xml><?xml version="1.0" encoding="utf-8"?>
<formControlPr xmlns="http://schemas.microsoft.com/office/spreadsheetml/2009/9/main" objectType="CheckBox" fmlaLink="$M$42" lockText="1" noThreeD="1"/>
</file>

<file path=xl/ctrlProps/ctrlProp441.xml><?xml version="1.0" encoding="utf-8"?>
<formControlPr xmlns="http://schemas.microsoft.com/office/spreadsheetml/2009/9/main" objectType="CheckBox" fmlaLink="$M$43" lockText="1" noThreeD="1"/>
</file>

<file path=xl/ctrlProps/ctrlProp442.xml><?xml version="1.0" encoding="utf-8"?>
<formControlPr xmlns="http://schemas.microsoft.com/office/spreadsheetml/2009/9/main" objectType="CheckBox" fmlaLink="$M$44" lockText="1" noThreeD="1"/>
</file>

<file path=xl/ctrlProps/ctrlProp443.xml><?xml version="1.0" encoding="utf-8"?>
<formControlPr xmlns="http://schemas.microsoft.com/office/spreadsheetml/2009/9/main" objectType="CheckBox" fmlaLink="$M$45" lockText="1" noThreeD="1"/>
</file>

<file path=xl/ctrlProps/ctrlProp444.xml><?xml version="1.0" encoding="utf-8"?>
<formControlPr xmlns="http://schemas.microsoft.com/office/spreadsheetml/2009/9/main" objectType="CheckBox" fmlaLink="$M$46" lockText="1" noThreeD="1"/>
</file>

<file path=xl/ctrlProps/ctrlProp445.xml><?xml version="1.0" encoding="utf-8"?>
<formControlPr xmlns="http://schemas.microsoft.com/office/spreadsheetml/2009/9/main" objectType="CheckBox" fmlaLink="$M$47" lockText="1" noThreeD="1"/>
</file>

<file path=xl/ctrlProps/ctrlProp446.xml><?xml version="1.0" encoding="utf-8"?>
<formControlPr xmlns="http://schemas.microsoft.com/office/spreadsheetml/2009/9/main" objectType="CheckBox" fmlaLink="$M$48" lockText="1" noThreeD="1"/>
</file>

<file path=xl/ctrlProps/ctrlProp447.xml><?xml version="1.0" encoding="utf-8"?>
<formControlPr xmlns="http://schemas.microsoft.com/office/spreadsheetml/2009/9/main" objectType="CheckBox" fmlaLink="$M$49" lockText="1" noThreeD="1"/>
</file>

<file path=xl/ctrlProps/ctrlProp448.xml><?xml version="1.0" encoding="utf-8"?>
<formControlPr xmlns="http://schemas.microsoft.com/office/spreadsheetml/2009/9/main" objectType="CheckBox" fmlaLink="$M$50" lockText="1" noThreeD="1"/>
</file>

<file path=xl/ctrlProps/ctrlProp449.xml><?xml version="1.0" encoding="utf-8"?>
<formControlPr xmlns="http://schemas.microsoft.com/office/spreadsheetml/2009/9/main" objectType="CheckBox" fmlaLink="$M$51" lockText="1" noThreeD="1"/>
</file>

<file path=xl/ctrlProps/ctrlProp450.xml><?xml version="1.0" encoding="utf-8"?>
<formControlPr xmlns="http://schemas.microsoft.com/office/spreadsheetml/2009/9/main" objectType="CheckBox" fmlaLink="$M$52" lockText="1" noThreeD="1"/>
</file>

<file path=xl/ctrlProps/ctrlProp451.xml><?xml version="1.0" encoding="utf-8"?>
<formControlPr xmlns="http://schemas.microsoft.com/office/spreadsheetml/2009/9/main" objectType="CheckBox" fmlaLink="$M$53" lockText="1" noThreeD="1"/>
</file>

<file path=xl/ctrlProps/ctrlProp452.xml><?xml version="1.0" encoding="utf-8"?>
<formControlPr xmlns="http://schemas.microsoft.com/office/spreadsheetml/2009/9/main" objectType="CheckBox" fmlaLink="$M$54" lockText="1" noThreeD="1"/>
</file>

<file path=xl/ctrlProps/ctrlProp453.xml><?xml version="1.0" encoding="utf-8"?>
<formControlPr xmlns="http://schemas.microsoft.com/office/spreadsheetml/2009/9/main" objectType="CheckBox" fmlaLink="$M$55" lockText="1" noThreeD="1"/>
</file>

<file path=xl/ctrlProps/ctrlProp454.xml><?xml version="1.0" encoding="utf-8"?>
<formControlPr xmlns="http://schemas.microsoft.com/office/spreadsheetml/2009/9/main" objectType="CheckBox" fmlaLink="$M$56" lockText="1" noThreeD="1"/>
</file>

<file path=xl/ctrlProps/ctrlProp455.xml><?xml version="1.0" encoding="utf-8"?>
<formControlPr xmlns="http://schemas.microsoft.com/office/spreadsheetml/2009/9/main" objectType="CheckBox" fmlaLink="$M$57" lockText="1" noThreeD="1"/>
</file>

<file path=xl/ctrlProps/ctrlProp456.xml><?xml version="1.0" encoding="utf-8"?>
<formControlPr xmlns="http://schemas.microsoft.com/office/spreadsheetml/2009/9/main" objectType="CheckBox" fmlaLink="$M$58" lockText="1" noThreeD="1"/>
</file>

<file path=xl/ctrlProps/ctrlProp457.xml><?xml version="1.0" encoding="utf-8"?>
<formControlPr xmlns="http://schemas.microsoft.com/office/spreadsheetml/2009/9/main" objectType="CheckBox" fmlaLink="$M$59" lockText="1" noThreeD="1"/>
</file>

<file path=xl/ctrlProps/ctrlProp458.xml><?xml version="1.0" encoding="utf-8"?>
<formControlPr xmlns="http://schemas.microsoft.com/office/spreadsheetml/2009/9/main" objectType="CheckBox" fmlaLink="$M$60" lockText="1" noThreeD="1"/>
</file>

<file path=xl/ctrlProps/ctrlProp459.xml><?xml version="1.0" encoding="utf-8"?>
<formControlPr xmlns="http://schemas.microsoft.com/office/spreadsheetml/2009/9/main" objectType="CheckBox" fmlaLink="$M$61" lockText="1" noThreeD="1"/>
</file>

<file path=xl/ctrlProps/ctrlProp460.xml><?xml version="1.0" encoding="utf-8"?>
<formControlPr xmlns="http://schemas.microsoft.com/office/spreadsheetml/2009/9/main" objectType="CheckBox" fmlaLink="$M$62" lockText="1" noThreeD="1"/>
</file>

<file path=xl/ctrlProps/ctrlProp461.xml><?xml version="1.0" encoding="utf-8"?>
<formControlPr xmlns="http://schemas.microsoft.com/office/spreadsheetml/2009/9/main" objectType="CheckBox" fmlaLink="$M$63" lockText="1" noThreeD="1"/>
</file>

<file path=xl/ctrlProps/ctrlProp462.xml><?xml version="1.0" encoding="utf-8"?>
<formControlPr xmlns="http://schemas.microsoft.com/office/spreadsheetml/2009/9/main" objectType="CheckBox" fmlaLink="$M$64" lockText="1" noThreeD="1"/>
</file>

<file path=xl/ctrlProps/ctrlProp463.xml><?xml version="1.0" encoding="utf-8"?>
<formControlPr xmlns="http://schemas.microsoft.com/office/spreadsheetml/2009/9/main" objectType="CheckBox" fmlaLink="$M$65" lockText="1" noThreeD="1"/>
</file>

<file path=xl/ctrlProps/ctrlProp464.xml><?xml version="1.0" encoding="utf-8"?>
<formControlPr xmlns="http://schemas.microsoft.com/office/spreadsheetml/2009/9/main" objectType="CheckBox" fmlaLink="$M$66" lockText="1" noThreeD="1"/>
</file>

<file path=xl/ctrlProps/ctrlProp465.xml><?xml version="1.0" encoding="utf-8"?>
<formControlPr xmlns="http://schemas.microsoft.com/office/spreadsheetml/2009/9/main" objectType="CheckBox" fmlaLink="$M$67" lockText="1" noThreeD="1"/>
</file>

<file path=xl/ctrlProps/ctrlProp466.xml><?xml version="1.0" encoding="utf-8"?>
<formControlPr xmlns="http://schemas.microsoft.com/office/spreadsheetml/2009/9/main" objectType="CheckBox" fmlaLink="$M$68" lockText="1" noThreeD="1"/>
</file>

<file path=xl/ctrlProps/ctrlProp467.xml><?xml version="1.0" encoding="utf-8"?>
<formControlPr xmlns="http://schemas.microsoft.com/office/spreadsheetml/2009/9/main" objectType="CheckBox" fmlaLink="$M$69" lockText="1" noThreeD="1"/>
</file>

<file path=xl/ctrlProps/ctrlProp468.xml><?xml version="1.0" encoding="utf-8"?>
<formControlPr xmlns="http://schemas.microsoft.com/office/spreadsheetml/2009/9/main" objectType="CheckBox" fmlaLink="$M$70" lockText="1" noThreeD="1"/>
</file>

<file path=xl/ctrlProps/ctrlProp469.xml><?xml version="1.0" encoding="utf-8"?>
<formControlPr xmlns="http://schemas.microsoft.com/office/spreadsheetml/2009/9/main" objectType="CheckBox" fmlaLink="$M$71" lockText="1" noThreeD="1"/>
</file>

<file path=xl/ctrlProps/ctrlProp470.xml><?xml version="1.0" encoding="utf-8"?>
<formControlPr xmlns="http://schemas.microsoft.com/office/spreadsheetml/2009/9/main" objectType="CheckBox" fmlaLink="$M$72" lockText="1" noThreeD="1"/>
</file>

<file path=xl/ctrlProps/ctrlProp471.xml><?xml version="1.0" encoding="utf-8"?>
<formControlPr xmlns="http://schemas.microsoft.com/office/spreadsheetml/2009/9/main" objectType="CheckBox" fmlaLink="$M$73" lockText="1" noThreeD="1"/>
</file>

<file path=xl/ctrlProps/ctrlProp472.xml><?xml version="1.0" encoding="utf-8"?>
<formControlPr xmlns="http://schemas.microsoft.com/office/spreadsheetml/2009/9/main" objectType="CheckBox" fmlaLink="$M$74" lockText="1" noThreeD="1"/>
</file>

<file path=xl/ctrlProps/ctrlProp473.xml><?xml version="1.0" encoding="utf-8"?>
<formControlPr xmlns="http://schemas.microsoft.com/office/spreadsheetml/2009/9/main" objectType="CheckBox" fmlaLink="$M$75" lockText="1" noThreeD="1"/>
</file>

<file path=xl/ctrlProps/ctrlProp474.xml><?xml version="1.0" encoding="utf-8"?>
<formControlPr xmlns="http://schemas.microsoft.com/office/spreadsheetml/2009/9/main" objectType="CheckBox" fmlaLink="$M$76" lockText="1" noThreeD="1"/>
</file>

<file path=xl/ctrlProps/ctrlProp475.xml><?xml version="1.0" encoding="utf-8"?>
<formControlPr xmlns="http://schemas.microsoft.com/office/spreadsheetml/2009/9/main" objectType="CheckBox" fmlaLink="$M$77" lockText="1" noThreeD="1"/>
</file>

<file path=xl/ctrlProps/ctrlProp476.xml><?xml version="1.0" encoding="utf-8"?>
<formControlPr xmlns="http://schemas.microsoft.com/office/spreadsheetml/2009/9/main" objectType="CheckBox" fmlaLink="$M$78" lockText="1" noThreeD="1"/>
</file>

<file path=xl/ctrlProps/ctrlProp477.xml><?xml version="1.0" encoding="utf-8"?>
<formControlPr xmlns="http://schemas.microsoft.com/office/spreadsheetml/2009/9/main" objectType="CheckBox" fmlaLink="$M$79" lockText="1" noThreeD="1"/>
</file>

<file path=xl/ctrlProps/ctrlProp478.xml><?xml version="1.0" encoding="utf-8"?>
<formControlPr xmlns="http://schemas.microsoft.com/office/spreadsheetml/2009/9/main" objectType="CheckBox" fmlaLink="$M$80" lockText="1" noThreeD="1"/>
</file>

<file path=xl/ctrlProps/ctrlProp479.xml><?xml version="1.0" encoding="utf-8"?>
<formControlPr xmlns="http://schemas.microsoft.com/office/spreadsheetml/2009/9/main" objectType="CheckBox" fmlaLink="$M$81" lockText="1" noThreeD="1"/>
</file>

<file path=xl/ctrlProps/ctrlProp480.xml><?xml version="1.0" encoding="utf-8"?>
<formControlPr xmlns="http://schemas.microsoft.com/office/spreadsheetml/2009/9/main" objectType="CheckBox" fmlaLink="$M$82" lockText="1" noThreeD="1"/>
</file>

<file path=xl/ctrlProps/ctrlProp481.xml><?xml version="1.0" encoding="utf-8"?>
<formControlPr xmlns="http://schemas.microsoft.com/office/spreadsheetml/2009/9/main" objectType="CheckBox" fmlaLink="$M$83" lockText="1" noThreeD="1"/>
</file>

<file path=xl/ctrlProps/ctrlProp482.xml><?xml version="1.0" encoding="utf-8"?>
<formControlPr xmlns="http://schemas.microsoft.com/office/spreadsheetml/2009/9/main" objectType="CheckBox" fmlaLink="$M$84" lockText="1" noThreeD="1"/>
</file>

<file path=xl/ctrlProps/ctrlProp483.xml><?xml version="1.0" encoding="utf-8"?>
<formControlPr xmlns="http://schemas.microsoft.com/office/spreadsheetml/2009/9/main" objectType="CheckBox" fmlaLink="$M$85" lockText="1" noThreeD="1"/>
</file>

<file path=xl/ctrlProps/ctrlProp484.xml><?xml version="1.0" encoding="utf-8"?>
<formControlPr xmlns="http://schemas.microsoft.com/office/spreadsheetml/2009/9/main" objectType="CheckBox" fmlaLink="$M$86" lockText="1" noThreeD="1"/>
</file>

<file path=xl/ctrlProps/ctrlProp485.xml><?xml version="1.0" encoding="utf-8"?>
<formControlPr xmlns="http://schemas.microsoft.com/office/spreadsheetml/2009/9/main" objectType="CheckBox" fmlaLink="$M$87" lockText="1" noThreeD="1"/>
</file>

<file path=xl/ctrlProps/ctrlProp486.xml><?xml version="1.0" encoding="utf-8"?>
<formControlPr xmlns="http://schemas.microsoft.com/office/spreadsheetml/2009/9/main" objectType="CheckBox" fmlaLink="$M$88" lockText="1" noThreeD="1"/>
</file>

<file path=xl/ctrlProps/ctrlProp487.xml><?xml version="1.0" encoding="utf-8"?>
<formControlPr xmlns="http://schemas.microsoft.com/office/spreadsheetml/2009/9/main" objectType="CheckBox" fmlaLink="$M$89" lockText="1" noThreeD="1"/>
</file>

<file path=xl/ctrlProps/ctrlProp488.xml><?xml version="1.0" encoding="utf-8"?>
<formControlPr xmlns="http://schemas.microsoft.com/office/spreadsheetml/2009/9/main" objectType="CheckBox" fmlaLink="$M$90" lockText="1" noThreeD="1"/>
</file>

<file path=xl/ctrlProps/ctrlProp489.xml><?xml version="1.0" encoding="utf-8"?>
<formControlPr xmlns="http://schemas.microsoft.com/office/spreadsheetml/2009/9/main" objectType="CheckBox" fmlaLink="$M$91" lockText="1" noThreeD="1"/>
</file>

<file path=xl/ctrlProps/ctrlProp490.xml><?xml version="1.0" encoding="utf-8"?>
<formControlPr xmlns="http://schemas.microsoft.com/office/spreadsheetml/2009/9/main" objectType="CheckBox" fmlaLink="$M$92" lockText="1" noThreeD="1"/>
</file>

<file path=xl/ctrlProps/ctrlProp491.xml><?xml version="1.0" encoding="utf-8"?>
<formControlPr xmlns="http://schemas.microsoft.com/office/spreadsheetml/2009/9/main" objectType="CheckBox" fmlaLink="$M$93" lockText="1" noThreeD="1"/>
</file>

<file path=xl/ctrlProps/ctrlProp492.xml><?xml version="1.0" encoding="utf-8"?>
<formControlPr xmlns="http://schemas.microsoft.com/office/spreadsheetml/2009/9/main" objectType="CheckBox" fmlaLink="$M$94" lockText="1" noThreeD="1"/>
</file>

<file path=xl/ctrlProps/ctrlProp493.xml><?xml version="1.0" encoding="utf-8"?>
<formControlPr xmlns="http://schemas.microsoft.com/office/spreadsheetml/2009/9/main" objectType="CheckBox" fmlaLink="$M$95" lockText="1" noThreeD="1"/>
</file>

<file path=xl/ctrlProps/ctrlProp494.xml><?xml version="1.0" encoding="utf-8"?>
<formControlPr xmlns="http://schemas.microsoft.com/office/spreadsheetml/2009/9/main" objectType="CheckBox" fmlaLink="$M$96" lockText="1" noThreeD="1"/>
</file>

<file path=xl/ctrlProps/ctrlProp495.xml><?xml version="1.0" encoding="utf-8"?>
<formControlPr xmlns="http://schemas.microsoft.com/office/spreadsheetml/2009/9/main" objectType="CheckBox" fmlaLink="$M$97" lockText="1" noThreeD="1"/>
</file>

<file path=xl/ctrlProps/ctrlProp496.xml><?xml version="1.0" encoding="utf-8"?>
<formControlPr xmlns="http://schemas.microsoft.com/office/spreadsheetml/2009/9/main" objectType="CheckBox" fmlaLink="$M$98" lockText="1" noThreeD="1"/>
</file>

<file path=xl/ctrlProps/ctrlProp497.xml><?xml version="1.0" encoding="utf-8"?>
<formControlPr xmlns="http://schemas.microsoft.com/office/spreadsheetml/2009/9/main" objectType="CheckBox" fmlaLink="$M$99" lockText="1" noThreeD="1"/>
</file>

<file path=xl/ctrlProps/ctrlProp498.xml><?xml version="1.0" encoding="utf-8"?>
<formControlPr xmlns="http://schemas.microsoft.com/office/spreadsheetml/2009/9/main" objectType="CheckBox" fmlaLink="$M$100" lockText="1" noThreeD="1"/>
</file>

<file path=xl/ctrlProps/ctrlProp499.xml><?xml version="1.0" encoding="utf-8"?>
<formControlPr xmlns="http://schemas.microsoft.com/office/spreadsheetml/2009/9/main" objectType="CheckBox" fmlaLink="$M$101" lockText="1" noThreeD="1"/>
</file>

<file path=xl/ctrlProps/ctrlProp500.xml><?xml version="1.0" encoding="utf-8"?>
<formControlPr xmlns="http://schemas.microsoft.com/office/spreadsheetml/2009/9/main" objectType="CheckBox" fmlaLink="$M$102" lockText="1" noThreeD="1"/>
</file>

<file path=xl/ctrlProps/ctrlProp501.xml><?xml version="1.0" encoding="utf-8"?>
<formControlPr xmlns="http://schemas.microsoft.com/office/spreadsheetml/2009/9/main" objectType="CheckBox" fmlaLink="$M$103" lockText="1" noThreeD="1"/>
</file>

<file path=xl/ctrlProps/ctrlProp502.xml><?xml version="1.0" encoding="utf-8"?>
<formControlPr xmlns="http://schemas.microsoft.com/office/spreadsheetml/2009/9/main" objectType="CheckBox" fmlaLink="$M$104" lockText="1" noThreeD="1"/>
</file>

<file path=xl/ctrlProps/ctrlProp503.xml><?xml version="1.0" encoding="utf-8"?>
<formControlPr xmlns="http://schemas.microsoft.com/office/spreadsheetml/2009/9/main" objectType="CheckBox" fmlaLink="$M$105" lockText="1" noThreeD="1"/>
</file>

<file path=xl/ctrlProps/ctrlProp504.xml><?xml version="1.0" encoding="utf-8"?>
<formControlPr xmlns="http://schemas.microsoft.com/office/spreadsheetml/2009/9/main" objectType="CheckBox" fmlaLink="$M$106" lockText="1" noThreeD="1"/>
</file>

<file path=xl/ctrlProps/ctrlProp505.xml><?xml version="1.0" encoding="utf-8"?>
<formControlPr xmlns="http://schemas.microsoft.com/office/spreadsheetml/2009/9/main" objectType="CheckBox" fmlaLink="$M$107" lockText="1" noThreeD="1"/>
</file>

<file path=xl/ctrlProps/ctrlProp506.xml><?xml version="1.0" encoding="utf-8"?>
<formControlPr xmlns="http://schemas.microsoft.com/office/spreadsheetml/2009/9/main" objectType="CheckBox" fmlaLink="$M$108" lockText="1" noThreeD="1"/>
</file>

<file path=xl/ctrlProps/ctrlProp507.xml><?xml version="1.0" encoding="utf-8"?>
<formControlPr xmlns="http://schemas.microsoft.com/office/spreadsheetml/2009/9/main" objectType="CheckBox" fmlaLink="$M$109" lockText="1" noThreeD="1"/>
</file>

<file path=xl/ctrlProps/ctrlProp508.xml><?xml version="1.0" encoding="utf-8"?>
<formControlPr xmlns="http://schemas.microsoft.com/office/spreadsheetml/2009/9/main" objectType="CheckBox" fmlaLink="$M$110" lockText="1" noThreeD="1"/>
</file>

<file path=xl/ctrlProps/ctrlProp509.xml><?xml version="1.0" encoding="utf-8"?>
<formControlPr xmlns="http://schemas.microsoft.com/office/spreadsheetml/2009/9/main" objectType="CheckBox" fmlaLink="$M$111" lockText="1" noThreeD="1"/>
</file>

<file path=xl/ctrlProps/ctrlProp510.xml><?xml version="1.0" encoding="utf-8"?>
<formControlPr xmlns="http://schemas.microsoft.com/office/spreadsheetml/2009/9/main" objectType="CheckBox" fmlaLink="$M$112" lockText="1" noThreeD="1"/>
</file>

<file path=xl/ctrlProps/ctrlProp511.xml><?xml version="1.0" encoding="utf-8"?>
<formControlPr xmlns="http://schemas.microsoft.com/office/spreadsheetml/2009/9/main" objectType="CheckBox" fmlaLink="$M$113" lockText="1" noThreeD="1"/>
</file>

<file path=xl/ctrlProps/ctrlProp512.xml><?xml version="1.0" encoding="utf-8"?>
<formControlPr xmlns="http://schemas.microsoft.com/office/spreadsheetml/2009/9/main" objectType="CheckBox" fmlaLink="$M$114" lockText="1" noThreeD="1"/>
</file>

<file path=xl/ctrlProps/ctrlProp513.xml><?xml version="1.0" encoding="utf-8"?>
<formControlPr xmlns="http://schemas.microsoft.com/office/spreadsheetml/2009/9/main" objectType="CheckBox" fmlaLink="$M$115" lockText="1" noThreeD="1"/>
</file>

<file path=xl/ctrlProps/ctrlProp514.xml><?xml version="1.0" encoding="utf-8"?>
<formControlPr xmlns="http://schemas.microsoft.com/office/spreadsheetml/2009/9/main" objectType="CheckBox" fmlaLink="$M$116" lockText="1" noThreeD="1"/>
</file>

<file path=xl/ctrlProps/ctrlProp515.xml><?xml version="1.0" encoding="utf-8"?>
<formControlPr xmlns="http://schemas.microsoft.com/office/spreadsheetml/2009/9/main" objectType="CheckBox" fmlaLink="$M$117" lockText="1" noThreeD="1"/>
</file>

<file path=xl/ctrlProps/ctrlProp516.xml><?xml version="1.0" encoding="utf-8"?>
<formControlPr xmlns="http://schemas.microsoft.com/office/spreadsheetml/2009/9/main" objectType="CheckBox" fmlaLink="$M$118" lockText="1" noThreeD="1"/>
</file>

<file path=xl/ctrlProps/ctrlProp517.xml><?xml version="1.0" encoding="utf-8"?>
<formControlPr xmlns="http://schemas.microsoft.com/office/spreadsheetml/2009/9/main" objectType="CheckBox" fmlaLink="$M$119" lockText="1" noThreeD="1"/>
</file>

<file path=xl/ctrlProps/ctrlProp518.xml><?xml version="1.0" encoding="utf-8"?>
<formControlPr xmlns="http://schemas.microsoft.com/office/spreadsheetml/2009/9/main" objectType="CheckBox" fmlaLink="$M$120" lockText="1" noThreeD="1"/>
</file>

<file path=xl/ctrlProps/ctrlProp519.xml><?xml version="1.0" encoding="utf-8"?>
<formControlPr xmlns="http://schemas.microsoft.com/office/spreadsheetml/2009/9/main" objectType="CheckBox" fmlaLink="$M$121" lockText="1" noThreeD="1"/>
</file>

<file path=xl/ctrlProps/ctrlProp520.xml><?xml version="1.0" encoding="utf-8"?>
<formControlPr xmlns="http://schemas.microsoft.com/office/spreadsheetml/2009/9/main" objectType="CheckBox" fmlaLink="$M$122" lockText="1" noThreeD="1"/>
</file>

<file path=xl/ctrlProps/ctrlProp521.xml><?xml version="1.0" encoding="utf-8"?>
<formControlPr xmlns="http://schemas.microsoft.com/office/spreadsheetml/2009/9/main" objectType="CheckBox" fmlaLink="$M$123" lockText="1" noThreeD="1"/>
</file>

<file path=xl/ctrlProps/ctrlProp522.xml><?xml version="1.0" encoding="utf-8"?>
<formControlPr xmlns="http://schemas.microsoft.com/office/spreadsheetml/2009/9/main" objectType="CheckBox" fmlaLink="$M$124" lockText="1" noThreeD="1"/>
</file>

<file path=xl/ctrlProps/ctrlProp523.xml><?xml version="1.0" encoding="utf-8"?>
<formControlPr xmlns="http://schemas.microsoft.com/office/spreadsheetml/2009/9/main" objectType="CheckBox" fmlaLink="$M$125" lockText="1" noThreeD="1"/>
</file>

<file path=xl/ctrlProps/ctrlProp524.xml><?xml version="1.0" encoding="utf-8"?>
<formControlPr xmlns="http://schemas.microsoft.com/office/spreadsheetml/2009/9/main" objectType="CheckBox" fmlaLink="$M$126" lockText="1" noThreeD="1"/>
</file>

<file path=xl/ctrlProps/ctrlProp525.xml><?xml version="1.0" encoding="utf-8"?>
<formControlPr xmlns="http://schemas.microsoft.com/office/spreadsheetml/2009/9/main" objectType="CheckBox" fmlaLink="$M$127" lockText="1" noThreeD="1"/>
</file>

<file path=xl/ctrlProps/ctrlProp526.xml><?xml version="1.0" encoding="utf-8"?>
<formControlPr xmlns="http://schemas.microsoft.com/office/spreadsheetml/2009/9/main" objectType="CheckBox" fmlaLink="$M$128" lockText="1" noThreeD="1"/>
</file>

<file path=xl/ctrlProps/ctrlProp527.xml><?xml version="1.0" encoding="utf-8"?>
<formControlPr xmlns="http://schemas.microsoft.com/office/spreadsheetml/2009/9/main" objectType="CheckBox" fmlaLink="$M$129" lockText="1" noThreeD="1"/>
</file>

<file path=xl/ctrlProps/ctrlProp528.xml><?xml version="1.0" encoding="utf-8"?>
<formControlPr xmlns="http://schemas.microsoft.com/office/spreadsheetml/2009/9/main" objectType="CheckBox" fmlaLink="$M$130" lockText="1" noThreeD="1"/>
</file>

<file path=xl/ctrlProps/ctrlProp529.xml><?xml version="1.0" encoding="utf-8"?>
<formControlPr xmlns="http://schemas.microsoft.com/office/spreadsheetml/2009/9/main" objectType="CheckBox" fmlaLink="$M$131" lockText="1" noThreeD="1"/>
</file>

<file path=xl/ctrlProps/ctrlProp530.xml><?xml version="1.0" encoding="utf-8"?>
<formControlPr xmlns="http://schemas.microsoft.com/office/spreadsheetml/2009/9/main" objectType="CheckBox" fmlaLink="$M$132" lockText="1" noThreeD="1"/>
</file>

<file path=xl/ctrlProps/ctrlProp531.xml><?xml version="1.0" encoding="utf-8"?>
<formControlPr xmlns="http://schemas.microsoft.com/office/spreadsheetml/2009/9/main" objectType="CheckBox" fmlaLink="$M$133" lockText="1" noThreeD="1"/>
</file>

<file path=xl/ctrlProps/ctrlProp532.xml><?xml version="1.0" encoding="utf-8"?>
<formControlPr xmlns="http://schemas.microsoft.com/office/spreadsheetml/2009/9/main" objectType="CheckBox" fmlaLink="$M$134" lockText="1" noThreeD="1"/>
</file>

<file path=xl/ctrlProps/ctrlProp533.xml><?xml version="1.0" encoding="utf-8"?>
<formControlPr xmlns="http://schemas.microsoft.com/office/spreadsheetml/2009/9/main" objectType="CheckBox" fmlaLink="$M$135" lockText="1" noThreeD="1"/>
</file>

<file path=xl/ctrlProps/ctrlProp534.xml><?xml version="1.0" encoding="utf-8"?>
<formControlPr xmlns="http://schemas.microsoft.com/office/spreadsheetml/2009/9/main" objectType="CheckBox" fmlaLink="$M$136" lockText="1" noThreeD="1"/>
</file>

<file path=xl/ctrlProps/ctrlProp535.xml><?xml version="1.0" encoding="utf-8"?>
<formControlPr xmlns="http://schemas.microsoft.com/office/spreadsheetml/2009/9/main" objectType="CheckBox" fmlaLink="$M$137" lockText="1" noThreeD="1"/>
</file>

<file path=xl/ctrlProps/ctrlProp536.xml><?xml version="1.0" encoding="utf-8"?>
<formControlPr xmlns="http://schemas.microsoft.com/office/spreadsheetml/2009/9/main" objectType="CheckBox" fmlaLink="$M$138" lockText="1" noThreeD="1"/>
</file>

<file path=xl/ctrlProps/ctrlProp537.xml><?xml version="1.0" encoding="utf-8"?>
<formControlPr xmlns="http://schemas.microsoft.com/office/spreadsheetml/2009/9/main" objectType="CheckBox" fmlaLink="$M$139" lockText="1" noThreeD="1"/>
</file>

<file path=xl/ctrlProps/ctrlProp538.xml><?xml version="1.0" encoding="utf-8"?>
<formControlPr xmlns="http://schemas.microsoft.com/office/spreadsheetml/2009/9/main" objectType="CheckBox" fmlaLink="$M$140" lockText="1" noThreeD="1"/>
</file>

<file path=xl/ctrlProps/ctrlProp539.xml><?xml version="1.0" encoding="utf-8"?>
<formControlPr xmlns="http://schemas.microsoft.com/office/spreadsheetml/2009/9/main" objectType="CheckBox" fmlaLink="$M$141" lockText="1" noThreeD="1"/>
</file>

<file path=xl/ctrlProps/ctrlProp540.xml><?xml version="1.0" encoding="utf-8"?>
<formControlPr xmlns="http://schemas.microsoft.com/office/spreadsheetml/2009/9/main" objectType="CheckBox" fmlaLink="$M$142" lockText="1" noThreeD="1"/>
</file>

<file path=xl/ctrlProps/ctrlProp541.xml><?xml version="1.0" encoding="utf-8"?>
<formControlPr xmlns="http://schemas.microsoft.com/office/spreadsheetml/2009/9/main" objectType="CheckBox" fmlaLink="$M$143" lockText="1" noThreeD="1"/>
</file>

<file path=xl/ctrlProps/ctrlProp542.xml><?xml version="1.0" encoding="utf-8"?>
<formControlPr xmlns="http://schemas.microsoft.com/office/spreadsheetml/2009/9/main" objectType="CheckBox" fmlaLink="$M$144" lockText="1" noThreeD="1"/>
</file>

<file path=xl/ctrlProps/ctrlProp543.xml><?xml version="1.0" encoding="utf-8"?>
<formControlPr xmlns="http://schemas.microsoft.com/office/spreadsheetml/2009/9/main" objectType="CheckBox" fmlaLink="$M$145" lockText="1" noThreeD="1"/>
</file>

<file path=xl/ctrlProps/ctrlProp544.xml><?xml version="1.0" encoding="utf-8"?>
<formControlPr xmlns="http://schemas.microsoft.com/office/spreadsheetml/2009/9/main" objectType="CheckBox" fmlaLink="$M$146" lockText="1" noThreeD="1"/>
</file>

<file path=xl/ctrlProps/ctrlProp545.xml><?xml version="1.0" encoding="utf-8"?>
<formControlPr xmlns="http://schemas.microsoft.com/office/spreadsheetml/2009/9/main" objectType="CheckBox" fmlaLink="$M$147" lockText="1" noThreeD="1"/>
</file>

<file path=xl/ctrlProps/ctrlProp546.xml><?xml version="1.0" encoding="utf-8"?>
<formControlPr xmlns="http://schemas.microsoft.com/office/spreadsheetml/2009/9/main" objectType="CheckBox" fmlaLink="$M$148" lockText="1" noThreeD="1"/>
</file>

<file path=xl/ctrlProps/ctrlProp547.xml><?xml version="1.0" encoding="utf-8"?>
<formControlPr xmlns="http://schemas.microsoft.com/office/spreadsheetml/2009/9/main" objectType="CheckBox" fmlaLink="$M$149" lockText="1" noThreeD="1"/>
</file>

<file path=xl/ctrlProps/ctrlProp548.xml><?xml version="1.0" encoding="utf-8"?>
<formControlPr xmlns="http://schemas.microsoft.com/office/spreadsheetml/2009/9/main" objectType="CheckBox" fmlaLink="$M$150" lockText="1" noThreeD="1"/>
</file>

<file path=xl/ctrlProps/ctrlProp549.xml><?xml version="1.0" encoding="utf-8"?>
<formControlPr xmlns="http://schemas.microsoft.com/office/spreadsheetml/2009/9/main" objectType="CheckBox" fmlaLink="$M$151" lockText="1" noThreeD="1"/>
</file>

<file path=xl/ctrlProps/ctrlProp550.xml><?xml version="1.0" encoding="utf-8"?>
<formControlPr xmlns="http://schemas.microsoft.com/office/spreadsheetml/2009/9/main" objectType="CheckBox" fmlaLink="$M$152" lockText="1" noThreeD="1"/>
</file>

<file path=xl/ctrlProps/ctrlProp551.xml><?xml version="1.0" encoding="utf-8"?>
<formControlPr xmlns="http://schemas.microsoft.com/office/spreadsheetml/2009/9/main" objectType="CheckBox" fmlaLink="$M$153" lockText="1" noThreeD="1"/>
</file>

<file path=xl/ctrlProps/ctrlProp552.xml><?xml version="1.0" encoding="utf-8"?>
<formControlPr xmlns="http://schemas.microsoft.com/office/spreadsheetml/2009/9/main" objectType="CheckBox" fmlaLink="$M$154" lockText="1" noThreeD="1"/>
</file>

<file path=xl/ctrlProps/ctrlProp553.xml><?xml version="1.0" encoding="utf-8"?>
<formControlPr xmlns="http://schemas.microsoft.com/office/spreadsheetml/2009/9/main" objectType="CheckBox" fmlaLink="$M$155" lockText="1" noThreeD="1"/>
</file>

<file path=xl/ctrlProps/ctrlProp554.xml><?xml version="1.0" encoding="utf-8"?>
<formControlPr xmlns="http://schemas.microsoft.com/office/spreadsheetml/2009/9/main" objectType="CheckBox" fmlaLink="$M$156" lockText="1" noThreeD="1"/>
</file>

<file path=xl/ctrlProps/ctrlProp555.xml><?xml version="1.0" encoding="utf-8"?>
<formControlPr xmlns="http://schemas.microsoft.com/office/spreadsheetml/2009/9/main" objectType="CheckBox" fmlaLink="$M$157" lockText="1" noThreeD="1"/>
</file>

<file path=xl/ctrlProps/ctrlProp556.xml><?xml version="1.0" encoding="utf-8"?>
<formControlPr xmlns="http://schemas.microsoft.com/office/spreadsheetml/2009/9/main" objectType="CheckBox" fmlaLink="$M$158" lockText="1" noThreeD="1"/>
</file>

<file path=xl/ctrlProps/ctrlProp557.xml><?xml version="1.0" encoding="utf-8"?>
<formControlPr xmlns="http://schemas.microsoft.com/office/spreadsheetml/2009/9/main" objectType="CheckBox" fmlaLink="$M$159" lockText="1" noThreeD="1"/>
</file>

<file path=xl/ctrlProps/ctrlProp558.xml><?xml version="1.0" encoding="utf-8"?>
<formControlPr xmlns="http://schemas.microsoft.com/office/spreadsheetml/2009/9/main" objectType="CheckBox" fmlaLink="$M$160" lockText="1" noThreeD="1"/>
</file>

<file path=xl/ctrlProps/ctrlProp559.xml><?xml version="1.0" encoding="utf-8"?>
<formControlPr xmlns="http://schemas.microsoft.com/office/spreadsheetml/2009/9/main" objectType="CheckBox" fmlaLink="$M$161" lockText="1" noThreeD="1"/>
</file>

<file path=xl/ctrlProps/ctrlProp560.xml><?xml version="1.0" encoding="utf-8"?>
<formControlPr xmlns="http://schemas.microsoft.com/office/spreadsheetml/2009/9/main" objectType="CheckBox" fmlaLink="$M$162" lockText="1" noThreeD="1"/>
</file>

<file path=xl/ctrlProps/ctrlProp561.xml><?xml version="1.0" encoding="utf-8"?>
<formControlPr xmlns="http://schemas.microsoft.com/office/spreadsheetml/2009/9/main" objectType="CheckBox" fmlaLink="$M$163" lockText="1" noThreeD="1"/>
</file>

<file path=xl/ctrlProps/ctrlProp562.xml><?xml version="1.0" encoding="utf-8"?>
<formControlPr xmlns="http://schemas.microsoft.com/office/spreadsheetml/2009/9/main" objectType="CheckBox" fmlaLink="$M$164" lockText="1" noThreeD="1"/>
</file>

<file path=xl/ctrlProps/ctrlProp563.xml><?xml version="1.0" encoding="utf-8"?>
<formControlPr xmlns="http://schemas.microsoft.com/office/spreadsheetml/2009/9/main" objectType="CheckBox" fmlaLink="$M$165" lockText="1" noThreeD="1"/>
</file>

<file path=xl/ctrlProps/ctrlProp564.xml><?xml version="1.0" encoding="utf-8"?>
<formControlPr xmlns="http://schemas.microsoft.com/office/spreadsheetml/2009/9/main" objectType="CheckBox" fmlaLink="$M$166" lockText="1" noThreeD="1"/>
</file>

<file path=xl/ctrlProps/ctrlProp565.xml><?xml version="1.0" encoding="utf-8"?>
<formControlPr xmlns="http://schemas.microsoft.com/office/spreadsheetml/2009/9/main" objectType="CheckBox" fmlaLink="$M$167" lockText="1" noThreeD="1"/>
</file>

<file path=xl/ctrlProps/ctrlProp566.xml><?xml version="1.0" encoding="utf-8"?>
<formControlPr xmlns="http://schemas.microsoft.com/office/spreadsheetml/2009/9/main" objectType="CheckBox" fmlaLink="$M$168" lockText="1" noThreeD="1"/>
</file>

<file path=xl/ctrlProps/ctrlProp567.xml><?xml version="1.0" encoding="utf-8"?>
<formControlPr xmlns="http://schemas.microsoft.com/office/spreadsheetml/2009/9/main" objectType="CheckBox" fmlaLink="$M$169" lockText="1" noThreeD="1"/>
</file>

<file path=xl/ctrlProps/ctrlProp568.xml><?xml version="1.0" encoding="utf-8"?>
<formControlPr xmlns="http://schemas.microsoft.com/office/spreadsheetml/2009/9/main" objectType="CheckBox" fmlaLink="$M$170" lockText="1" noThreeD="1"/>
</file>

<file path=xl/ctrlProps/ctrlProp569.xml><?xml version="1.0" encoding="utf-8"?>
<formControlPr xmlns="http://schemas.microsoft.com/office/spreadsheetml/2009/9/main" objectType="CheckBox" fmlaLink="$M$171" lockText="1" noThreeD="1"/>
</file>

<file path=xl/ctrlProps/ctrlProp570.xml><?xml version="1.0" encoding="utf-8"?>
<formControlPr xmlns="http://schemas.microsoft.com/office/spreadsheetml/2009/9/main" objectType="CheckBox" fmlaLink="$M$172" lockText="1" noThreeD="1"/>
</file>

<file path=xl/ctrlProps/ctrlProp571.xml><?xml version="1.0" encoding="utf-8"?>
<formControlPr xmlns="http://schemas.microsoft.com/office/spreadsheetml/2009/9/main" objectType="CheckBox" fmlaLink="$M$173" lockText="1" noThreeD="1"/>
</file>

<file path=xl/ctrlProps/ctrlProp572.xml><?xml version="1.0" encoding="utf-8"?>
<formControlPr xmlns="http://schemas.microsoft.com/office/spreadsheetml/2009/9/main" objectType="CheckBox" fmlaLink="$M$174" lockText="1" noThreeD="1"/>
</file>

<file path=xl/ctrlProps/ctrlProp573.xml><?xml version="1.0" encoding="utf-8"?>
<formControlPr xmlns="http://schemas.microsoft.com/office/spreadsheetml/2009/9/main" objectType="CheckBox" fmlaLink="$M$175" lockText="1" noThreeD="1"/>
</file>

<file path=xl/ctrlProps/ctrlProp574.xml><?xml version="1.0" encoding="utf-8"?>
<formControlPr xmlns="http://schemas.microsoft.com/office/spreadsheetml/2009/9/main" objectType="CheckBox" fmlaLink="$M$176" lockText="1" noThreeD="1"/>
</file>

<file path=xl/ctrlProps/ctrlProp575.xml><?xml version="1.0" encoding="utf-8"?>
<formControlPr xmlns="http://schemas.microsoft.com/office/spreadsheetml/2009/9/main" objectType="CheckBox" fmlaLink="$M$177" lockText="1" noThreeD="1"/>
</file>

<file path=xl/ctrlProps/ctrlProp576.xml><?xml version="1.0" encoding="utf-8"?>
<formControlPr xmlns="http://schemas.microsoft.com/office/spreadsheetml/2009/9/main" objectType="CheckBox" fmlaLink="$M$178" lockText="1" noThreeD="1"/>
</file>

<file path=xl/ctrlProps/ctrlProp577.xml><?xml version="1.0" encoding="utf-8"?>
<formControlPr xmlns="http://schemas.microsoft.com/office/spreadsheetml/2009/9/main" objectType="CheckBox" fmlaLink="$M$179" lockText="1" noThreeD="1"/>
</file>

<file path=xl/ctrlProps/ctrlProp578.xml><?xml version="1.0" encoding="utf-8"?>
<formControlPr xmlns="http://schemas.microsoft.com/office/spreadsheetml/2009/9/main" objectType="CheckBox" fmlaLink="$M$180" lockText="1" noThreeD="1"/>
</file>

<file path=xl/ctrlProps/ctrlProp579.xml><?xml version="1.0" encoding="utf-8"?>
<formControlPr xmlns="http://schemas.microsoft.com/office/spreadsheetml/2009/9/main" objectType="CheckBox" fmlaLink="$M$181" lockText="1" noThreeD="1"/>
</file>

<file path=xl/ctrlProps/ctrlProp580.xml><?xml version="1.0" encoding="utf-8"?>
<formControlPr xmlns="http://schemas.microsoft.com/office/spreadsheetml/2009/9/main" objectType="CheckBox" fmlaLink="$M$182" lockText="1" noThreeD="1"/>
</file>

<file path=xl/ctrlProps/ctrlProp581.xml><?xml version="1.0" encoding="utf-8"?>
<formControlPr xmlns="http://schemas.microsoft.com/office/spreadsheetml/2009/9/main" objectType="CheckBox" fmlaLink="$M$183" lockText="1" noThreeD="1"/>
</file>

<file path=xl/ctrlProps/ctrlProp582.xml><?xml version="1.0" encoding="utf-8"?>
<formControlPr xmlns="http://schemas.microsoft.com/office/spreadsheetml/2009/9/main" objectType="CheckBox" fmlaLink="$M$184" lockText="1" noThreeD="1"/>
</file>

<file path=xl/ctrlProps/ctrlProp583.xml><?xml version="1.0" encoding="utf-8"?>
<formControlPr xmlns="http://schemas.microsoft.com/office/spreadsheetml/2009/9/main" objectType="CheckBox" fmlaLink="$M$185" lockText="1" noThreeD="1"/>
</file>

<file path=xl/ctrlProps/ctrlProp584.xml><?xml version="1.0" encoding="utf-8"?>
<formControlPr xmlns="http://schemas.microsoft.com/office/spreadsheetml/2009/9/main" objectType="CheckBox" fmlaLink="$M$186" lockText="1" noThreeD="1"/>
</file>

<file path=xl/ctrlProps/ctrlProp585.xml><?xml version="1.0" encoding="utf-8"?>
<formControlPr xmlns="http://schemas.microsoft.com/office/spreadsheetml/2009/9/main" objectType="CheckBox" fmlaLink="$M$187" lockText="1" noThreeD="1"/>
</file>

<file path=xl/ctrlProps/ctrlProp586.xml><?xml version="1.0" encoding="utf-8"?>
<formControlPr xmlns="http://schemas.microsoft.com/office/spreadsheetml/2009/9/main" objectType="CheckBox" fmlaLink="$M$188" lockText="1" noThreeD="1"/>
</file>

<file path=xl/ctrlProps/ctrlProp587.xml><?xml version="1.0" encoding="utf-8"?>
<formControlPr xmlns="http://schemas.microsoft.com/office/spreadsheetml/2009/9/main" objectType="CheckBox" fmlaLink="$M$189" lockText="1" noThreeD="1"/>
</file>

<file path=xl/ctrlProps/ctrlProp588.xml><?xml version="1.0" encoding="utf-8"?>
<formControlPr xmlns="http://schemas.microsoft.com/office/spreadsheetml/2009/9/main" objectType="CheckBox" fmlaLink="$M$190" lockText="1" noThreeD="1"/>
</file>

<file path=xl/ctrlProps/ctrlProp589.xml><?xml version="1.0" encoding="utf-8"?>
<formControlPr xmlns="http://schemas.microsoft.com/office/spreadsheetml/2009/9/main" objectType="CheckBox" fmlaLink="$M$191" lockText="1" noThreeD="1"/>
</file>

<file path=xl/ctrlProps/ctrlProp590.xml><?xml version="1.0" encoding="utf-8"?>
<formControlPr xmlns="http://schemas.microsoft.com/office/spreadsheetml/2009/9/main" objectType="CheckBox" fmlaLink="$M$192" lockText="1" noThreeD="1"/>
</file>

<file path=xl/ctrlProps/ctrlProp591.xml><?xml version="1.0" encoding="utf-8"?>
<formControlPr xmlns="http://schemas.microsoft.com/office/spreadsheetml/2009/9/main" objectType="CheckBox" fmlaLink="$M$193" lockText="1" noThreeD="1"/>
</file>

<file path=xl/ctrlProps/ctrlProp592.xml><?xml version="1.0" encoding="utf-8"?>
<formControlPr xmlns="http://schemas.microsoft.com/office/spreadsheetml/2009/9/main" objectType="CheckBox" fmlaLink="$M$194" lockText="1" noThreeD="1"/>
</file>

<file path=xl/ctrlProps/ctrlProp593.xml><?xml version="1.0" encoding="utf-8"?>
<formControlPr xmlns="http://schemas.microsoft.com/office/spreadsheetml/2009/9/main" objectType="CheckBox" fmlaLink="$M$195" lockText="1" noThreeD="1"/>
</file>

<file path=xl/ctrlProps/ctrlProp594.xml><?xml version="1.0" encoding="utf-8"?>
<formControlPr xmlns="http://schemas.microsoft.com/office/spreadsheetml/2009/9/main" objectType="CheckBox" fmlaLink="$M$196" lockText="1" noThreeD="1"/>
</file>

<file path=xl/ctrlProps/ctrlProp595.xml><?xml version="1.0" encoding="utf-8"?>
<formControlPr xmlns="http://schemas.microsoft.com/office/spreadsheetml/2009/9/main" objectType="CheckBox" fmlaLink="$M$197" lockText="1" noThreeD="1"/>
</file>

<file path=xl/ctrlProps/ctrlProp596.xml><?xml version="1.0" encoding="utf-8"?>
<formControlPr xmlns="http://schemas.microsoft.com/office/spreadsheetml/2009/9/main" objectType="CheckBox" fmlaLink="$M$198" lockText="1" noThreeD="1"/>
</file>

<file path=xl/ctrlProps/ctrlProp597.xml><?xml version="1.0" encoding="utf-8"?>
<formControlPr xmlns="http://schemas.microsoft.com/office/spreadsheetml/2009/9/main" objectType="CheckBox" fmlaLink="$M$199" lockText="1" noThreeD="1"/>
</file>

<file path=xl/ctrlProps/ctrlProp598.xml><?xml version="1.0" encoding="utf-8"?>
<formControlPr xmlns="http://schemas.microsoft.com/office/spreadsheetml/2009/9/main" objectType="CheckBox" fmlaLink="$M$200" lockText="1" noThreeD="1"/>
</file>

<file path=xl/ctrlProps/ctrlProp599.xml><?xml version="1.0" encoding="utf-8"?>
<formControlPr xmlns="http://schemas.microsoft.com/office/spreadsheetml/2009/9/main" objectType="CheckBox" fmlaLink="$N$10" lockText="1" noThreeD="1"/>
</file>

<file path=xl/ctrlProps/ctrlProp600.xml><?xml version="1.0" encoding="utf-8"?>
<formControlPr xmlns="http://schemas.microsoft.com/office/spreadsheetml/2009/9/main" objectType="CheckBox" fmlaLink="$N$11" lockText="1" noThreeD="1"/>
</file>

<file path=xl/ctrlProps/ctrlProp601.xml><?xml version="1.0" encoding="utf-8"?>
<formControlPr xmlns="http://schemas.microsoft.com/office/spreadsheetml/2009/9/main" objectType="CheckBox" fmlaLink="$N$12" lockText="1" noThreeD="1"/>
</file>

<file path=xl/ctrlProps/ctrlProp602.xml><?xml version="1.0" encoding="utf-8"?>
<formControlPr xmlns="http://schemas.microsoft.com/office/spreadsheetml/2009/9/main" objectType="CheckBox" fmlaLink="$N$13" lockText="1" noThreeD="1"/>
</file>

<file path=xl/ctrlProps/ctrlProp603.xml><?xml version="1.0" encoding="utf-8"?>
<formControlPr xmlns="http://schemas.microsoft.com/office/spreadsheetml/2009/9/main" objectType="CheckBox" fmlaLink="$N$14" lockText="1" noThreeD="1"/>
</file>

<file path=xl/ctrlProps/ctrlProp604.xml><?xml version="1.0" encoding="utf-8"?>
<formControlPr xmlns="http://schemas.microsoft.com/office/spreadsheetml/2009/9/main" objectType="CheckBox" fmlaLink="$N$15" lockText="1" noThreeD="1"/>
</file>

<file path=xl/ctrlProps/ctrlProp605.xml><?xml version="1.0" encoding="utf-8"?>
<formControlPr xmlns="http://schemas.microsoft.com/office/spreadsheetml/2009/9/main" objectType="CheckBox" fmlaLink="$N$16" lockText="1" noThreeD="1"/>
</file>

<file path=xl/ctrlProps/ctrlProp606.xml><?xml version="1.0" encoding="utf-8"?>
<formControlPr xmlns="http://schemas.microsoft.com/office/spreadsheetml/2009/9/main" objectType="CheckBox" fmlaLink="$N$17" lockText="1" noThreeD="1"/>
</file>

<file path=xl/ctrlProps/ctrlProp607.xml><?xml version="1.0" encoding="utf-8"?>
<formControlPr xmlns="http://schemas.microsoft.com/office/spreadsheetml/2009/9/main" objectType="CheckBox" fmlaLink="$N$18" lockText="1" noThreeD="1"/>
</file>

<file path=xl/ctrlProps/ctrlProp608.xml><?xml version="1.0" encoding="utf-8"?>
<formControlPr xmlns="http://schemas.microsoft.com/office/spreadsheetml/2009/9/main" objectType="CheckBox" fmlaLink="$N$19" lockText="1" noThreeD="1"/>
</file>

<file path=xl/ctrlProps/ctrlProp609.xml><?xml version="1.0" encoding="utf-8"?>
<formControlPr xmlns="http://schemas.microsoft.com/office/spreadsheetml/2009/9/main" objectType="CheckBox" fmlaLink="$N$20" lockText="1" noThreeD="1"/>
</file>

<file path=xl/ctrlProps/ctrlProp610.xml><?xml version="1.0" encoding="utf-8"?>
<formControlPr xmlns="http://schemas.microsoft.com/office/spreadsheetml/2009/9/main" objectType="CheckBox" fmlaLink="$N$21" lockText="1" noThreeD="1"/>
</file>

<file path=xl/ctrlProps/ctrlProp611.xml><?xml version="1.0" encoding="utf-8"?>
<formControlPr xmlns="http://schemas.microsoft.com/office/spreadsheetml/2009/9/main" objectType="CheckBox" fmlaLink="$N$22" lockText="1" noThreeD="1"/>
</file>

<file path=xl/ctrlProps/ctrlProp612.xml><?xml version="1.0" encoding="utf-8"?>
<formControlPr xmlns="http://schemas.microsoft.com/office/spreadsheetml/2009/9/main" objectType="CheckBox" fmlaLink="$N$23" lockText="1" noThreeD="1"/>
</file>

<file path=xl/ctrlProps/ctrlProp613.xml><?xml version="1.0" encoding="utf-8"?>
<formControlPr xmlns="http://schemas.microsoft.com/office/spreadsheetml/2009/9/main" objectType="CheckBox" fmlaLink="$N$24" lockText="1" noThreeD="1"/>
</file>

<file path=xl/ctrlProps/ctrlProp614.xml><?xml version="1.0" encoding="utf-8"?>
<formControlPr xmlns="http://schemas.microsoft.com/office/spreadsheetml/2009/9/main" objectType="CheckBox" fmlaLink="$N$25" lockText="1" noThreeD="1"/>
</file>

<file path=xl/ctrlProps/ctrlProp615.xml><?xml version="1.0" encoding="utf-8"?>
<formControlPr xmlns="http://schemas.microsoft.com/office/spreadsheetml/2009/9/main" objectType="CheckBox" fmlaLink="$N$26" lockText="1" noThreeD="1"/>
</file>

<file path=xl/ctrlProps/ctrlProp616.xml><?xml version="1.0" encoding="utf-8"?>
<formControlPr xmlns="http://schemas.microsoft.com/office/spreadsheetml/2009/9/main" objectType="CheckBox" fmlaLink="$N$27" lockText="1" noThreeD="1"/>
</file>

<file path=xl/ctrlProps/ctrlProp617.xml><?xml version="1.0" encoding="utf-8"?>
<formControlPr xmlns="http://schemas.microsoft.com/office/spreadsheetml/2009/9/main" objectType="CheckBox" fmlaLink="$N$28" lockText="1" noThreeD="1"/>
</file>

<file path=xl/ctrlProps/ctrlProp618.xml><?xml version="1.0" encoding="utf-8"?>
<formControlPr xmlns="http://schemas.microsoft.com/office/spreadsheetml/2009/9/main" objectType="CheckBox" fmlaLink="$N$29" lockText="1" noThreeD="1"/>
</file>

<file path=xl/ctrlProps/ctrlProp619.xml><?xml version="1.0" encoding="utf-8"?>
<formControlPr xmlns="http://schemas.microsoft.com/office/spreadsheetml/2009/9/main" objectType="CheckBox" fmlaLink="$N$30" lockText="1" noThreeD="1"/>
</file>

<file path=xl/ctrlProps/ctrlProp620.xml><?xml version="1.0" encoding="utf-8"?>
<formControlPr xmlns="http://schemas.microsoft.com/office/spreadsheetml/2009/9/main" objectType="CheckBox" fmlaLink="$N$31" lockText="1" noThreeD="1"/>
</file>

<file path=xl/ctrlProps/ctrlProp621.xml><?xml version="1.0" encoding="utf-8"?>
<formControlPr xmlns="http://schemas.microsoft.com/office/spreadsheetml/2009/9/main" objectType="CheckBox" fmlaLink="$N$32" lockText="1" noThreeD="1"/>
</file>

<file path=xl/ctrlProps/ctrlProp622.xml><?xml version="1.0" encoding="utf-8"?>
<formControlPr xmlns="http://schemas.microsoft.com/office/spreadsheetml/2009/9/main" objectType="CheckBox" fmlaLink="$N$33" lockText="1" noThreeD="1"/>
</file>

<file path=xl/ctrlProps/ctrlProp623.xml><?xml version="1.0" encoding="utf-8"?>
<formControlPr xmlns="http://schemas.microsoft.com/office/spreadsheetml/2009/9/main" objectType="CheckBox" fmlaLink="$N$34" lockText="1" noThreeD="1"/>
</file>

<file path=xl/ctrlProps/ctrlProp624.xml><?xml version="1.0" encoding="utf-8"?>
<formControlPr xmlns="http://schemas.microsoft.com/office/spreadsheetml/2009/9/main" objectType="CheckBox" fmlaLink="$N$35" lockText="1" noThreeD="1"/>
</file>

<file path=xl/ctrlProps/ctrlProp625.xml><?xml version="1.0" encoding="utf-8"?>
<formControlPr xmlns="http://schemas.microsoft.com/office/spreadsheetml/2009/9/main" objectType="CheckBox" fmlaLink="$N$36" lockText="1" noThreeD="1"/>
</file>

<file path=xl/ctrlProps/ctrlProp626.xml><?xml version="1.0" encoding="utf-8"?>
<formControlPr xmlns="http://schemas.microsoft.com/office/spreadsheetml/2009/9/main" objectType="CheckBox" fmlaLink="$N$37" lockText="1" noThreeD="1"/>
</file>

<file path=xl/ctrlProps/ctrlProp627.xml><?xml version="1.0" encoding="utf-8"?>
<formControlPr xmlns="http://schemas.microsoft.com/office/spreadsheetml/2009/9/main" objectType="CheckBox" fmlaLink="$N$38" lockText="1" noThreeD="1"/>
</file>

<file path=xl/ctrlProps/ctrlProp628.xml><?xml version="1.0" encoding="utf-8"?>
<formControlPr xmlns="http://schemas.microsoft.com/office/spreadsheetml/2009/9/main" objectType="CheckBox" fmlaLink="$N$39" lockText="1" noThreeD="1"/>
</file>

<file path=xl/ctrlProps/ctrlProp629.xml><?xml version="1.0" encoding="utf-8"?>
<formControlPr xmlns="http://schemas.microsoft.com/office/spreadsheetml/2009/9/main" objectType="CheckBox" fmlaLink="$N$40" lockText="1" noThreeD="1"/>
</file>

<file path=xl/ctrlProps/ctrlProp630.xml><?xml version="1.0" encoding="utf-8"?>
<formControlPr xmlns="http://schemas.microsoft.com/office/spreadsheetml/2009/9/main" objectType="CheckBox" fmlaLink="$N$41" lockText="1" noThreeD="1"/>
</file>

<file path=xl/ctrlProps/ctrlProp631.xml><?xml version="1.0" encoding="utf-8"?>
<formControlPr xmlns="http://schemas.microsoft.com/office/spreadsheetml/2009/9/main" objectType="CheckBox" fmlaLink="$N$42" lockText="1" noThreeD="1"/>
</file>

<file path=xl/ctrlProps/ctrlProp632.xml><?xml version="1.0" encoding="utf-8"?>
<formControlPr xmlns="http://schemas.microsoft.com/office/spreadsheetml/2009/9/main" objectType="CheckBox" fmlaLink="$N$43" lockText="1" noThreeD="1"/>
</file>

<file path=xl/ctrlProps/ctrlProp633.xml><?xml version="1.0" encoding="utf-8"?>
<formControlPr xmlns="http://schemas.microsoft.com/office/spreadsheetml/2009/9/main" objectType="CheckBox" fmlaLink="$N$44" lockText="1" noThreeD="1"/>
</file>

<file path=xl/ctrlProps/ctrlProp634.xml><?xml version="1.0" encoding="utf-8"?>
<formControlPr xmlns="http://schemas.microsoft.com/office/spreadsheetml/2009/9/main" objectType="CheckBox" fmlaLink="$N$45" lockText="1" noThreeD="1"/>
</file>

<file path=xl/ctrlProps/ctrlProp635.xml><?xml version="1.0" encoding="utf-8"?>
<formControlPr xmlns="http://schemas.microsoft.com/office/spreadsheetml/2009/9/main" objectType="CheckBox" fmlaLink="$N$46" lockText="1" noThreeD="1"/>
</file>

<file path=xl/ctrlProps/ctrlProp636.xml><?xml version="1.0" encoding="utf-8"?>
<formControlPr xmlns="http://schemas.microsoft.com/office/spreadsheetml/2009/9/main" objectType="CheckBox" fmlaLink="$N$47" lockText="1" noThreeD="1"/>
</file>

<file path=xl/ctrlProps/ctrlProp637.xml><?xml version="1.0" encoding="utf-8"?>
<formControlPr xmlns="http://schemas.microsoft.com/office/spreadsheetml/2009/9/main" objectType="CheckBox" fmlaLink="$N$48" lockText="1" noThreeD="1"/>
</file>

<file path=xl/ctrlProps/ctrlProp638.xml><?xml version="1.0" encoding="utf-8"?>
<formControlPr xmlns="http://schemas.microsoft.com/office/spreadsheetml/2009/9/main" objectType="CheckBox" fmlaLink="$N$49" lockText="1" noThreeD="1"/>
</file>

<file path=xl/ctrlProps/ctrlProp639.xml><?xml version="1.0" encoding="utf-8"?>
<formControlPr xmlns="http://schemas.microsoft.com/office/spreadsheetml/2009/9/main" objectType="CheckBox" fmlaLink="$N$50" lockText="1" noThreeD="1"/>
</file>

<file path=xl/ctrlProps/ctrlProp640.xml><?xml version="1.0" encoding="utf-8"?>
<formControlPr xmlns="http://schemas.microsoft.com/office/spreadsheetml/2009/9/main" objectType="CheckBox" fmlaLink="$N$51" lockText="1" noThreeD="1"/>
</file>

<file path=xl/ctrlProps/ctrlProp641.xml><?xml version="1.0" encoding="utf-8"?>
<formControlPr xmlns="http://schemas.microsoft.com/office/spreadsheetml/2009/9/main" objectType="CheckBox" fmlaLink="$N$52" lockText="1" noThreeD="1"/>
</file>

<file path=xl/ctrlProps/ctrlProp642.xml><?xml version="1.0" encoding="utf-8"?>
<formControlPr xmlns="http://schemas.microsoft.com/office/spreadsheetml/2009/9/main" objectType="CheckBox" fmlaLink="$N$53" lockText="1" noThreeD="1"/>
</file>

<file path=xl/ctrlProps/ctrlProp643.xml><?xml version="1.0" encoding="utf-8"?>
<formControlPr xmlns="http://schemas.microsoft.com/office/spreadsheetml/2009/9/main" objectType="CheckBox" fmlaLink="$N$54" lockText="1" noThreeD="1"/>
</file>

<file path=xl/ctrlProps/ctrlProp644.xml><?xml version="1.0" encoding="utf-8"?>
<formControlPr xmlns="http://schemas.microsoft.com/office/spreadsheetml/2009/9/main" objectType="CheckBox" fmlaLink="$N$55" lockText="1" noThreeD="1"/>
</file>

<file path=xl/ctrlProps/ctrlProp645.xml><?xml version="1.0" encoding="utf-8"?>
<formControlPr xmlns="http://schemas.microsoft.com/office/spreadsheetml/2009/9/main" objectType="CheckBox" fmlaLink="$N$56" lockText="1" noThreeD="1"/>
</file>

<file path=xl/ctrlProps/ctrlProp646.xml><?xml version="1.0" encoding="utf-8"?>
<formControlPr xmlns="http://schemas.microsoft.com/office/spreadsheetml/2009/9/main" objectType="CheckBox" fmlaLink="$N$57" lockText="1" noThreeD="1"/>
</file>

<file path=xl/ctrlProps/ctrlProp647.xml><?xml version="1.0" encoding="utf-8"?>
<formControlPr xmlns="http://schemas.microsoft.com/office/spreadsheetml/2009/9/main" objectType="CheckBox" fmlaLink="$N$58" lockText="1" noThreeD="1"/>
</file>

<file path=xl/ctrlProps/ctrlProp648.xml><?xml version="1.0" encoding="utf-8"?>
<formControlPr xmlns="http://schemas.microsoft.com/office/spreadsheetml/2009/9/main" objectType="CheckBox" fmlaLink="$N$59" lockText="1" noThreeD="1"/>
</file>

<file path=xl/ctrlProps/ctrlProp649.xml><?xml version="1.0" encoding="utf-8"?>
<formControlPr xmlns="http://schemas.microsoft.com/office/spreadsheetml/2009/9/main" objectType="CheckBox" fmlaLink="$N$60" lockText="1" noThreeD="1"/>
</file>

<file path=xl/ctrlProps/ctrlProp650.xml><?xml version="1.0" encoding="utf-8"?>
<formControlPr xmlns="http://schemas.microsoft.com/office/spreadsheetml/2009/9/main" objectType="CheckBox" fmlaLink="$N$61" lockText="1" noThreeD="1"/>
</file>

<file path=xl/ctrlProps/ctrlProp651.xml><?xml version="1.0" encoding="utf-8"?>
<formControlPr xmlns="http://schemas.microsoft.com/office/spreadsheetml/2009/9/main" objectType="CheckBox" fmlaLink="$N$62" lockText="1" noThreeD="1"/>
</file>

<file path=xl/ctrlProps/ctrlProp652.xml><?xml version="1.0" encoding="utf-8"?>
<formControlPr xmlns="http://schemas.microsoft.com/office/spreadsheetml/2009/9/main" objectType="CheckBox" fmlaLink="$N$63" lockText="1" noThreeD="1"/>
</file>

<file path=xl/ctrlProps/ctrlProp653.xml><?xml version="1.0" encoding="utf-8"?>
<formControlPr xmlns="http://schemas.microsoft.com/office/spreadsheetml/2009/9/main" objectType="CheckBox" fmlaLink="$N$64" lockText="1" noThreeD="1"/>
</file>

<file path=xl/ctrlProps/ctrlProp654.xml><?xml version="1.0" encoding="utf-8"?>
<formControlPr xmlns="http://schemas.microsoft.com/office/spreadsheetml/2009/9/main" objectType="CheckBox" fmlaLink="$N$65" lockText="1" noThreeD="1"/>
</file>

<file path=xl/ctrlProps/ctrlProp655.xml><?xml version="1.0" encoding="utf-8"?>
<formControlPr xmlns="http://schemas.microsoft.com/office/spreadsheetml/2009/9/main" objectType="CheckBox" fmlaLink="$N$66" lockText="1" noThreeD="1"/>
</file>

<file path=xl/ctrlProps/ctrlProp656.xml><?xml version="1.0" encoding="utf-8"?>
<formControlPr xmlns="http://schemas.microsoft.com/office/spreadsheetml/2009/9/main" objectType="CheckBox" fmlaLink="$N$67" lockText="1" noThreeD="1"/>
</file>

<file path=xl/ctrlProps/ctrlProp657.xml><?xml version="1.0" encoding="utf-8"?>
<formControlPr xmlns="http://schemas.microsoft.com/office/spreadsheetml/2009/9/main" objectType="CheckBox" fmlaLink="$N$68" lockText="1" noThreeD="1"/>
</file>

<file path=xl/ctrlProps/ctrlProp658.xml><?xml version="1.0" encoding="utf-8"?>
<formControlPr xmlns="http://schemas.microsoft.com/office/spreadsheetml/2009/9/main" objectType="CheckBox" fmlaLink="$N$69" lockText="1" noThreeD="1"/>
</file>

<file path=xl/ctrlProps/ctrlProp659.xml><?xml version="1.0" encoding="utf-8"?>
<formControlPr xmlns="http://schemas.microsoft.com/office/spreadsheetml/2009/9/main" objectType="CheckBox" fmlaLink="$N$70" lockText="1" noThreeD="1"/>
</file>

<file path=xl/ctrlProps/ctrlProp660.xml><?xml version="1.0" encoding="utf-8"?>
<formControlPr xmlns="http://schemas.microsoft.com/office/spreadsheetml/2009/9/main" objectType="CheckBox" fmlaLink="$N$71" lockText="1" noThreeD="1"/>
</file>

<file path=xl/ctrlProps/ctrlProp661.xml><?xml version="1.0" encoding="utf-8"?>
<formControlPr xmlns="http://schemas.microsoft.com/office/spreadsheetml/2009/9/main" objectType="CheckBox" fmlaLink="$N$72" lockText="1" noThreeD="1"/>
</file>

<file path=xl/ctrlProps/ctrlProp662.xml><?xml version="1.0" encoding="utf-8"?>
<formControlPr xmlns="http://schemas.microsoft.com/office/spreadsheetml/2009/9/main" objectType="CheckBox" fmlaLink="$N$73" lockText="1" noThreeD="1"/>
</file>

<file path=xl/ctrlProps/ctrlProp663.xml><?xml version="1.0" encoding="utf-8"?>
<formControlPr xmlns="http://schemas.microsoft.com/office/spreadsheetml/2009/9/main" objectType="CheckBox" fmlaLink="$N$74" lockText="1" noThreeD="1"/>
</file>

<file path=xl/ctrlProps/ctrlProp664.xml><?xml version="1.0" encoding="utf-8"?>
<formControlPr xmlns="http://schemas.microsoft.com/office/spreadsheetml/2009/9/main" objectType="CheckBox" fmlaLink="$N$75" lockText="1" noThreeD="1"/>
</file>

<file path=xl/ctrlProps/ctrlProp665.xml><?xml version="1.0" encoding="utf-8"?>
<formControlPr xmlns="http://schemas.microsoft.com/office/spreadsheetml/2009/9/main" objectType="CheckBox" fmlaLink="$N$76" lockText="1" noThreeD="1"/>
</file>

<file path=xl/ctrlProps/ctrlProp666.xml><?xml version="1.0" encoding="utf-8"?>
<formControlPr xmlns="http://schemas.microsoft.com/office/spreadsheetml/2009/9/main" objectType="CheckBox" fmlaLink="$N$77" lockText="1" noThreeD="1"/>
</file>

<file path=xl/ctrlProps/ctrlProp667.xml><?xml version="1.0" encoding="utf-8"?>
<formControlPr xmlns="http://schemas.microsoft.com/office/spreadsheetml/2009/9/main" objectType="CheckBox" fmlaLink="$N$78" lockText="1" noThreeD="1"/>
</file>

<file path=xl/ctrlProps/ctrlProp668.xml><?xml version="1.0" encoding="utf-8"?>
<formControlPr xmlns="http://schemas.microsoft.com/office/spreadsheetml/2009/9/main" objectType="CheckBox" fmlaLink="$N$79" lockText="1" noThreeD="1"/>
</file>

<file path=xl/ctrlProps/ctrlProp669.xml><?xml version="1.0" encoding="utf-8"?>
<formControlPr xmlns="http://schemas.microsoft.com/office/spreadsheetml/2009/9/main" objectType="CheckBox" fmlaLink="$N$80" lockText="1" noThreeD="1"/>
</file>

<file path=xl/ctrlProps/ctrlProp670.xml><?xml version="1.0" encoding="utf-8"?>
<formControlPr xmlns="http://schemas.microsoft.com/office/spreadsheetml/2009/9/main" objectType="CheckBox" fmlaLink="$N$81" lockText="1" noThreeD="1"/>
</file>

<file path=xl/ctrlProps/ctrlProp671.xml><?xml version="1.0" encoding="utf-8"?>
<formControlPr xmlns="http://schemas.microsoft.com/office/spreadsheetml/2009/9/main" objectType="CheckBox" fmlaLink="$N$82" lockText="1" noThreeD="1"/>
</file>

<file path=xl/ctrlProps/ctrlProp672.xml><?xml version="1.0" encoding="utf-8"?>
<formControlPr xmlns="http://schemas.microsoft.com/office/spreadsheetml/2009/9/main" objectType="CheckBox" fmlaLink="$N$83" lockText="1" noThreeD="1"/>
</file>

<file path=xl/ctrlProps/ctrlProp673.xml><?xml version="1.0" encoding="utf-8"?>
<formControlPr xmlns="http://schemas.microsoft.com/office/spreadsheetml/2009/9/main" objectType="CheckBox" fmlaLink="$N$84" lockText="1" noThreeD="1"/>
</file>

<file path=xl/ctrlProps/ctrlProp674.xml><?xml version="1.0" encoding="utf-8"?>
<formControlPr xmlns="http://schemas.microsoft.com/office/spreadsheetml/2009/9/main" objectType="CheckBox" fmlaLink="$N$85" lockText="1" noThreeD="1"/>
</file>

<file path=xl/ctrlProps/ctrlProp675.xml><?xml version="1.0" encoding="utf-8"?>
<formControlPr xmlns="http://schemas.microsoft.com/office/spreadsheetml/2009/9/main" objectType="CheckBox" fmlaLink="$N$86" lockText="1" noThreeD="1"/>
</file>

<file path=xl/ctrlProps/ctrlProp676.xml><?xml version="1.0" encoding="utf-8"?>
<formControlPr xmlns="http://schemas.microsoft.com/office/spreadsheetml/2009/9/main" objectType="CheckBox" fmlaLink="$N$87" lockText="1" noThreeD="1"/>
</file>

<file path=xl/ctrlProps/ctrlProp677.xml><?xml version="1.0" encoding="utf-8"?>
<formControlPr xmlns="http://schemas.microsoft.com/office/spreadsheetml/2009/9/main" objectType="CheckBox" fmlaLink="$N$88" lockText="1" noThreeD="1"/>
</file>

<file path=xl/ctrlProps/ctrlProp678.xml><?xml version="1.0" encoding="utf-8"?>
<formControlPr xmlns="http://schemas.microsoft.com/office/spreadsheetml/2009/9/main" objectType="CheckBox" fmlaLink="$N$89" lockText="1" noThreeD="1"/>
</file>

<file path=xl/ctrlProps/ctrlProp679.xml><?xml version="1.0" encoding="utf-8"?>
<formControlPr xmlns="http://schemas.microsoft.com/office/spreadsheetml/2009/9/main" objectType="CheckBox" fmlaLink="$N$90" lockText="1" noThreeD="1"/>
</file>

<file path=xl/ctrlProps/ctrlProp680.xml><?xml version="1.0" encoding="utf-8"?>
<formControlPr xmlns="http://schemas.microsoft.com/office/spreadsheetml/2009/9/main" objectType="CheckBox" fmlaLink="$N$91" lockText="1" noThreeD="1"/>
</file>

<file path=xl/ctrlProps/ctrlProp681.xml><?xml version="1.0" encoding="utf-8"?>
<formControlPr xmlns="http://schemas.microsoft.com/office/spreadsheetml/2009/9/main" objectType="CheckBox" fmlaLink="$N$92" lockText="1" noThreeD="1"/>
</file>

<file path=xl/ctrlProps/ctrlProp682.xml><?xml version="1.0" encoding="utf-8"?>
<formControlPr xmlns="http://schemas.microsoft.com/office/spreadsheetml/2009/9/main" objectType="CheckBox" fmlaLink="$N$93" lockText="1" noThreeD="1"/>
</file>

<file path=xl/ctrlProps/ctrlProp683.xml><?xml version="1.0" encoding="utf-8"?>
<formControlPr xmlns="http://schemas.microsoft.com/office/spreadsheetml/2009/9/main" objectType="CheckBox" fmlaLink="$N$94" lockText="1" noThreeD="1"/>
</file>

<file path=xl/ctrlProps/ctrlProp684.xml><?xml version="1.0" encoding="utf-8"?>
<formControlPr xmlns="http://schemas.microsoft.com/office/spreadsheetml/2009/9/main" objectType="CheckBox" fmlaLink="$N$95" lockText="1" noThreeD="1"/>
</file>

<file path=xl/ctrlProps/ctrlProp685.xml><?xml version="1.0" encoding="utf-8"?>
<formControlPr xmlns="http://schemas.microsoft.com/office/spreadsheetml/2009/9/main" objectType="CheckBox" fmlaLink="$N$96" lockText="1" noThreeD="1"/>
</file>

<file path=xl/ctrlProps/ctrlProp686.xml><?xml version="1.0" encoding="utf-8"?>
<formControlPr xmlns="http://schemas.microsoft.com/office/spreadsheetml/2009/9/main" objectType="CheckBox" fmlaLink="$N$97" lockText="1" noThreeD="1"/>
</file>

<file path=xl/ctrlProps/ctrlProp687.xml><?xml version="1.0" encoding="utf-8"?>
<formControlPr xmlns="http://schemas.microsoft.com/office/spreadsheetml/2009/9/main" objectType="CheckBox" fmlaLink="$N$98" lockText="1" noThreeD="1"/>
</file>

<file path=xl/ctrlProps/ctrlProp688.xml><?xml version="1.0" encoding="utf-8"?>
<formControlPr xmlns="http://schemas.microsoft.com/office/spreadsheetml/2009/9/main" objectType="CheckBox" fmlaLink="$N$99" lockText="1" noThreeD="1"/>
</file>

<file path=xl/ctrlProps/ctrlProp689.xml><?xml version="1.0" encoding="utf-8"?>
<formControlPr xmlns="http://schemas.microsoft.com/office/spreadsheetml/2009/9/main" objectType="CheckBox" fmlaLink="$N$100" lockText="1" noThreeD="1"/>
</file>

<file path=xl/ctrlProps/ctrlProp690.xml><?xml version="1.0" encoding="utf-8"?>
<formControlPr xmlns="http://schemas.microsoft.com/office/spreadsheetml/2009/9/main" objectType="CheckBox" fmlaLink="$N$101" lockText="1" noThreeD="1"/>
</file>

<file path=xl/ctrlProps/ctrlProp691.xml><?xml version="1.0" encoding="utf-8"?>
<formControlPr xmlns="http://schemas.microsoft.com/office/spreadsheetml/2009/9/main" objectType="CheckBox" fmlaLink="$N$102" lockText="1" noThreeD="1"/>
</file>

<file path=xl/ctrlProps/ctrlProp692.xml><?xml version="1.0" encoding="utf-8"?>
<formControlPr xmlns="http://schemas.microsoft.com/office/spreadsheetml/2009/9/main" objectType="CheckBox" fmlaLink="$N$103" lockText="1" noThreeD="1"/>
</file>

<file path=xl/ctrlProps/ctrlProp693.xml><?xml version="1.0" encoding="utf-8"?>
<formControlPr xmlns="http://schemas.microsoft.com/office/spreadsheetml/2009/9/main" objectType="CheckBox" fmlaLink="$N$104" lockText="1" noThreeD="1"/>
</file>

<file path=xl/ctrlProps/ctrlProp694.xml><?xml version="1.0" encoding="utf-8"?>
<formControlPr xmlns="http://schemas.microsoft.com/office/spreadsheetml/2009/9/main" objectType="CheckBox" fmlaLink="$N$105" lockText="1" noThreeD="1"/>
</file>

<file path=xl/ctrlProps/ctrlProp695.xml><?xml version="1.0" encoding="utf-8"?>
<formControlPr xmlns="http://schemas.microsoft.com/office/spreadsheetml/2009/9/main" objectType="CheckBox" fmlaLink="$N$106" lockText="1" noThreeD="1"/>
</file>

<file path=xl/ctrlProps/ctrlProp696.xml><?xml version="1.0" encoding="utf-8"?>
<formControlPr xmlns="http://schemas.microsoft.com/office/spreadsheetml/2009/9/main" objectType="CheckBox" fmlaLink="$N$107" lockText="1" noThreeD="1"/>
</file>

<file path=xl/ctrlProps/ctrlProp697.xml><?xml version="1.0" encoding="utf-8"?>
<formControlPr xmlns="http://schemas.microsoft.com/office/spreadsheetml/2009/9/main" objectType="CheckBox" fmlaLink="$N$108" lockText="1" noThreeD="1"/>
</file>

<file path=xl/ctrlProps/ctrlProp698.xml><?xml version="1.0" encoding="utf-8"?>
<formControlPr xmlns="http://schemas.microsoft.com/office/spreadsheetml/2009/9/main" objectType="CheckBox" fmlaLink="$N$109" lockText="1" noThreeD="1"/>
</file>

<file path=xl/ctrlProps/ctrlProp699.xml><?xml version="1.0" encoding="utf-8"?>
<formControlPr xmlns="http://schemas.microsoft.com/office/spreadsheetml/2009/9/main" objectType="CheckBox" fmlaLink="$N$110" lockText="1" noThreeD="1"/>
</file>

<file path=xl/ctrlProps/ctrlProp700.xml><?xml version="1.0" encoding="utf-8"?>
<formControlPr xmlns="http://schemas.microsoft.com/office/spreadsheetml/2009/9/main" objectType="CheckBox" fmlaLink="$N$111" lockText="1" noThreeD="1"/>
</file>

<file path=xl/ctrlProps/ctrlProp701.xml><?xml version="1.0" encoding="utf-8"?>
<formControlPr xmlns="http://schemas.microsoft.com/office/spreadsheetml/2009/9/main" objectType="CheckBox" fmlaLink="$N$112" lockText="1" noThreeD="1"/>
</file>

<file path=xl/ctrlProps/ctrlProp702.xml><?xml version="1.0" encoding="utf-8"?>
<formControlPr xmlns="http://schemas.microsoft.com/office/spreadsheetml/2009/9/main" objectType="CheckBox" fmlaLink="$N$113" lockText="1" noThreeD="1"/>
</file>

<file path=xl/ctrlProps/ctrlProp703.xml><?xml version="1.0" encoding="utf-8"?>
<formControlPr xmlns="http://schemas.microsoft.com/office/spreadsheetml/2009/9/main" objectType="CheckBox" fmlaLink="$N$114" lockText="1" noThreeD="1"/>
</file>

<file path=xl/ctrlProps/ctrlProp704.xml><?xml version="1.0" encoding="utf-8"?>
<formControlPr xmlns="http://schemas.microsoft.com/office/spreadsheetml/2009/9/main" objectType="CheckBox" fmlaLink="$N$115" lockText="1" noThreeD="1"/>
</file>

<file path=xl/ctrlProps/ctrlProp705.xml><?xml version="1.0" encoding="utf-8"?>
<formControlPr xmlns="http://schemas.microsoft.com/office/spreadsheetml/2009/9/main" objectType="CheckBox" fmlaLink="$N$116" lockText="1" noThreeD="1"/>
</file>

<file path=xl/ctrlProps/ctrlProp706.xml><?xml version="1.0" encoding="utf-8"?>
<formControlPr xmlns="http://schemas.microsoft.com/office/spreadsheetml/2009/9/main" objectType="CheckBox" fmlaLink="$N$117" lockText="1" noThreeD="1"/>
</file>

<file path=xl/ctrlProps/ctrlProp707.xml><?xml version="1.0" encoding="utf-8"?>
<formControlPr xmlns="http://schemas.microsoft.com/office/spreadsheetml/2009/9/main" objectType="CheckBox" fmlaLink="$N$118" lockText="1" noThreeD="1"/>
</file>

<file path=xl/ctrlProps/ctrlProp708.xml><?xml version="1.0" encoding="utf-8"?>
<formControlPr xmlns="http://schemas.microsoft.com/office/spreadsheetml/2009/9/main" objectType="CheckBox" fmlaLink="$N$119" lockText="1" noThreeD="1"/>
</file>

<file path=xl/ctrlProps/ctrlProp709.xml><?xml version="1.0" encoding="utf-8"?>
<formControlPr xmlns="http://schemas.microsoft.com/office/spreadsheetml/2009/9/main" objectType="CheckBox" fmlaLink="$N$120" lockText="1" noThreeD="1"/>
</file>

<file path=xl/ctrlProps/ctrlProp710.xml><?xml version="1.0" encoding="utf-8"?>
<formControlPr xmlns="http://schemas.microsoft.com/office/spreadsheetml/2009/9/main" objectType="CheckBox" fmlaLink="$N$121" lockText="1" noThreeD="1"/>
</file>

<file path=xl/ctrlProps/ctrlProp711.xml><?xml version="1.0" encoding="utf-8"?>
<formControlPr xmlns="http://schemas.microsoft.com/office/spreadsheetml/2009/9/main" objectType="CheckBox" fmlaLink="$N$122" lockText="1" noThreeD="1"/>
</file>

<file path=xl/ctrlProps/ctrlProp712.xml><?xml version="1.0" encoding="utf-8"?>
<formControlPr xmlns="http://schemas.microsoft.com/office/spreadsheetml/2009/9/main" objectType="CheckBox" fmlaLink="$N$123" lockText="1" noThreeD="1"/>
</file>

<file path=xl/ctrlProps/ctrlProp713.xml><?xml version="1.0" encoding="utf-8"?>
<formControlPr xmlns="http://schemas.microsoft.com/office/spreadsheetml/2009/9/main" objectType="CheckBox" fmlaLink="$N$124" lockText="1" noThreeD="1"/>
</file>

<file path=xl/ctrlProps/ctrlProp714.xml><?xml version="1.0" encoding="utf-8"?>
<formControlPr xmlns="http://schemas.microsoft.com/office/spreadsheetml/2009/9/main" objectType="CheckBox" fmlaLink="$N$125" lockText="1" noThreeD="1"/>
</file>

<file path=xl/ctrlProps/ctrlProp715.xml><?xml version="1.0" encoding="utf-8"?>
<formControlPr xmlns="http://schemas.microsoft.com/office/spreadsheetml/2009/9/main" objectType="CheckBox" fmlaLink="$N$126" lockText="1" noThreeD="1"/>
</file>

<file path=xl/ctrlProps/ctrlProp716.xml><?xml version="1.0" encoding="utf-8"?>
<formControlPr xmlns="http://schemas.microsoft.com/office/spreadsheetml/2009/9/main" objectType="CheckBox" fmlaLink="$N$127" lockText="1" noThreeD="1"/>
</file>

<file path=xl/ctrlProps/ctrlProp717.xml><?xml version="1.0" encoding="utf-8"?>
<formControlPr xmlns="http://schemas.microsoft.com/office/spreadsheetml/2009/9/main" objectType="CheckBox" fmlaLink="$N$128" lockText="1" noThreeD="1"/>
</file>

<file path=xl/ctrlProps/ctrlProp718.xml><?xml version="1.0" encoding="utf-8"?>
<formControlPr xmlns="http://schemas.microsoft.com/office/spreadsheetml/2009/9/main" objectType="CheckBox" fmlaLink="$N$129" lockText="1" noThreeD="1"/>
</file>

<file path=xl/ctrlProps/ctrlProp719.xml><?xml version="1.0" encoding="utf-8"?>
<formControlPr xmlns="http://schemas.microsoft.com/office/spreadsheetml/2009/9/main" objectType="CheckBox" fmlaLink="$N$130" lockText="1" noThreeD="1"/>
</file>

<file path=xl/ctrlProps/ctrlProp720.xml><?xml version="1.0" encoding="utf-8"?>
<formControlPr xmlns="http://schemas.microsoft.com/office/spreadsheetml/2009/9/main" objectType="CheckBox" fmlaLink="$N$131" lockText="1" noThreeD="1"/>
</file>

<file path=xl/ctrlProps/ctrlProp721.xml><?xml version="1.0" encoding="utf-8"?>
<formControlPr xmlns="http://schemas.microsoft.com/office/spreadsheetml/2009/9/main" objectType="CheckBox" fmlaLink="$N$132" lockText="1" noThreeD="1"/>
</file>

<file path=xl/ctrlProps/ctrlProp722.xml><?xml version="1.0" encoding="utf-8"?>
<formControlPr xmlns="http://schemas.microsoft.com/office/spreadsheetml/2009/9/main" objectType="CheckBox" fmlaLink="$N$133" lockText="1" noThreeD="1"/>
</file>

<file path=xl/ctrlProps/ctrlProp723.xml><?xml version="1.0" encoding="utf-8"?>
<formControlPr xmlns="http://schemas.microsoft.com/office/spreadsheetml/2009/9/main" objectType="CheckBox" fmlaLink="$N$134" lockText="1" noThreeD="1"/>
</file>

<file path=xl/ctrlProps/ctrlProp724.xml><?xml version="1.0" encoding="utf-8"?>
<formControlPr xmlns="http://schemas.microsoft.com/office/spreadsheetml/2009/9/main" objectType="CheckBox" fmlaLink="$N$135" lockText="1" noThreeD="1"/>
</file>

<file path=xl/ctrlProps/ctrlProp725.xml><?xml version="1.0" encoding="utf-8"?>
<formControlPr xmlns="http://schemas.microsoft.com/office/spreadsheetml/2009/9/main" objectType="CheckBox" fmlaLink="$N$136" lockText="1" noThreeD="1"/>
</file>

<file path=xl/ctrlProps/ctrlProp726.xml><?xml version="1.0" encoding="utf-8"?>
<formControlPr xmlns="http://schemas.microsoft.com/office/spreadsheetml/2009/9/main" objectType="CheckBox" fmlaLink="$N$137" lockText="1" noThreeD="1"/>
</file>

<file path=xl/ctrlProps/ctrlProp727.xml><?xml version="1.0" encoding="utf-8"?>
<formControlPr xmlns="http://schemas.microsoft.com/office/spreadsheetml/2009/9/main" objectType="CheckBox" fmlaLink="$N$138" lockText="1" noThreeD="1"/>
</file>

<file path=xl/ctrlProps/ctrlProp728.xml><?xml version="1.0" encoding="utf-8"?>
<formControlPr xmlns="http://schemas.microsoft.com/office/spreadsheetml/2009/9/main" objectType="CheckBox" fmlaLink="$N$139" lockText="1" noThreeD="1"/>
</file>

<file path=xl/ctrlProps/ctrlProp729.xml><?xml version="1.0" encoding="utf-8"?>
<formControlPr xmlns="http://schemas.microsoft.com/office/spreadsheetml/2009/9/main" objectType="CheckBox" fmlaLink="$N$140" lockText="1" noThreeD="1"/>
</file>

<file path=xl/ctrlProps/ctrlProp730.xml><?xml version="1.0" encoding="utf-8"?>
<formControlPr xmlns="http://schemas.microsoft.com/office/spreadsheetml/2009/9/main" objectType="CheckBox" fmlaLink="$N$141" lockText="1" noThreeD="1"/>
</file>

<file path=xl/ctrlProps/ctrlProp731.xml><?xml version="1.0" encoding="utf-8"?>
<formControlPr xmlns="http://schemas.microsoft.com/office/spreadsheetml/2009/9/main" objectType="CheckBox" fmlaLink="$N$142" lockText="1" noThreeD="1"/>
</file>

<file path=xl/ctrlProps/ctrlProp732.xml><?xml version="1.0" encoding="utf-8"?>
<formControlPr xmlns="http://schemas.microsoft.com/office/spreadsheetml/2009/9/main" objectType="CheckBox" fmlaLink="$N$143" lockText="1" noThreeD="1"/>
</file>

<file path=xl/ctrlProps/ctrlProp733.xml><?xml version="1.0" encoding="utf-8"?>
<formControlPr xmlns="http://schemas.microsoft.com/office/spreadsheetml/2009/9/main" objectType="CheckBox" fmlaLink="$N$144" lockText="1" noThreeD="1"/>
</file>

<file path=xl/ctrlProps/ctrlProp734.xml><?xml version="1.0" encoding="utf-8"?>
<formControlPr xmlns="http://schemas.microsoft.com/office/spreadsheetml/2009/9/main" objectType="CheckBox" fmlaLink="$N$145" lockText="1" noThreeD="1"/>
</file>

<file path=xl/ctrlProps/ctrlProp735.xml><?xml version="1.0" encoding="utf-8"?>
<formControlPr xmlns="http://schemas.microsoft.com/office/spreadsheetml/2009/9/main" objectType="CheckBox" fmlaLink="$N$146" lockText="1" noThreeD="1"/>
</file>

<file path=xl/ctrlProps/ctrlProp736.xml><?xml version="1.0" encoding="utf-8"?>
<formControlPr xmlns="http://schemas.microsoft.com/office/spreadsheetml/2009/9/main" objectType="CheckBox" fmlaLink="$N$147" lockText="1" noThreeD="1"/>
</file>

<file path=xl/ctrlProps/ctrlProp737.xml><?xml version="1.0" encoding="utf-8"?>
<formControlPr xmlns="http://schemas.microsoft.com/office/spreadsheetml/2009/9/main" objectType="CheckBox" fmlaLink="$N$148" lockText="1" noThreeD="1"/>
</file>

<file path=xl/ctrlProps/ctrlProp738.xml><?xml version="1.0" encoding="utf-8"?>
<formControlPr xmlns="http://schemas.microsoft.com/office/spreadsheetml/2009/9/main" objectType="CheckBox" fmlaLink="$N$149" lockText="1" noThreeD="1"/>
</file>

<file path=xl/ctrlProps/ctrlProp739.xml><?xml version="1.0" encoding="utf-8"?>
<formControlPr xmlns="http://schemas.microsoft.com/office/spreadsheetml/2009/9/main" objectType="CheckBox" fmlaLink="$N$150" lockText="1" noThreeD="1"/>
</file>

<file path=xl/ctrlProps/ctrlProp740.xml><?xml version="1.0" encoding="utf-8"?>
<formControlPr xmlns="http://schemas.microsoft.com/office/spreadsheetml/2009/9/main" objectType="CheckBox" fmlaLink="$N$151" lockText="1" noThreeD="1"/>
</file>

<file path=xl/ctrlProps/ctrlProp741.xml><?xml version="1.0" encoding="utf-8"?>
<formControlPr xmlns="http://schemas.microsoft.com/office/spreadsheetml/2009/9/main" objectType="CheckBox" fmlaLink="$N$152" lockText="1" noThreeD="1"/>
</file>

<file path=xl/ctrlProps/ctrlProp742.xml><?xml version="1.0" encoding="utf-8"?>
<formControlPr xmlns="http://schemas.microsoft.com/office/spreadsheetml/2009/9/main" objectType="CheckBox" fmlaLink="$N$153" lockText="1" noThreeD="1"/>
</file>

<file path=xl/ctrlProps/ctrlProp743.xml><?xml version="1.0" encoding="utf-8"?>
<formControlPr xmlns="http://schemas.microsoft.com/office/spreadsheetml/2009/9/main" objectType="CheckBox" fmlaLink="$N$154" lockText="1" noThreeD="1"/>
</file>

<file path=xl/ctrlProps/ctrlProp744.xml><?xml version="1.0" encoding="utf-8"?>
<formControlPr xmlns="http://schemas.microsoft.com/office/spreadsheetml/2009/9/main" objectType="CheckBox" fmlaLink="$N$155" lockText="1" noThreeD="1"/>
</file>

<file path=xl/ctrlProps/ctrlProp745.xml><?xml version="1.0" encoding="utf-8"?>
<formControlPr xmlns="http://schemas.microsoft.com/office/spreadsheetml/2009/9/main" objectType="CheckBox" fmlaLink="$N$156" lockText="1" noThreeD="1"/>
</file>

<file path=xl/ctrlProps/ctrlProp746.xml><?xml version="1.0" encoding="utf-8"?>
<formControlPr xmlns="http://schemas.microsoft.com/office/spreadsheetml/2009/9/main" objectType="CheckBox" fmlaLink="$N$157" lockText="1" noThreeD="1"/>
</file>

<file path=xl/ctrlProps/ctrlProp747.xml><?xml version="1.0" encoding="utf-8"?>
<formControlPr xmlns="http://schemas.microsoft.com/office/spreadsheetml/2009/9/main" objectType="CheckBox" fmlaLink="$N$158" lockText="1" noThreeD="1"/>
</file>

<file path=xl/ctrlProps/ctrlProp748.xml><?xml version="1.0" encoding="utf-8"?>
<formControlPr xmlns="http://schemas.microsoft.com/office/spreadsheetml/2009/9/main" objectType="CheckBox" fmlaLink="$N$159" lockText="1" noThreeD="1"/>
</file>

<file path=xl/ctrlProps/ctrlProp749.xml><?xml version="1.0" encoding="utf-8"?>
<formControlPr xmlns="http://schemas.microsoft.com/office/spreadsheetml/2009/9/main" objectType="CheckBox" fmlaLink="$N$160" lockText="1" noThreeD="1"/>
</file>

<file path=xl/ctrlProps/ctrlProp750.xml><?xml version="1.0" encoding="utf-8"?>
<formControlPr xmlns="http://schemas.microsoft.com/office/spreadsheetml/2009/9/main" objectType="CheckBox" fmlaLink="$N$161" lockText="1" noThreeD="1"/>
</file>

<file path=xl/ctrlProps/ctrlProp751.xml><?xml version="1.0" encoding="utf-8"?>
<formControlPr xmlns="http://schemas.microsoft.com/office/spreadsheetml/2009/9/main" objectType="CheckBox" fmlaLink="$N$162" lockText="1" noThreeD="1"/>
</file>

<file path=xl/ctrlProps/ctrlProp752.xml><?xml version="1.0" encoding="utf-8"?>
<formControlPr xmlns="http://schemas.microsoft.com/office/spreadsheetml/2009/9/main" objectType="CheckBox" fmlaLink="$N$163" lockText="1" noThreeD="1"/>
</file>

<file path=xl/ctrlProps/ctrlProp753.xml><?xml version="1.0" encoding="utf-8"?>
<formControlPr xmlns="http://schemas.microsoft.com/office/spreadsheetml/2009/9/main" objectType="CheckBox" fmlaLink="$N$164" lockText="1" noThreeD="1"/>
</file>

<file path=xl/ctrlProps/ctrlProp754.xml><?xml version="1.0" encoding="utf-8"?>
<formControlPr xmlns="http://schemas.microsoft.com/office/spreadsheetml/2009/9/main" objectType="CheckBox" fmlaLink="$N$165" lockText="1" noThreeD="1"/>
</file>

<file path=xl/ctrlProps/ctrlProp755.xml><?xml version="1.0" encoding="utf-8"?>
<formControlPr xmlns="http://schemas.microsoft.com/office/spreadsheetml/2009/9/main" objectType="CheckBox" fmlaLink="$N$166" lockText="1" noThreeD="1"/>
</file>

<file path=xl/ctrlProps/ctrlProp756.xml><?xml version="1.0" encoding="utf-8"?>
<formControlPr xmlns="http://schemas.microsoft.com/office/spreadsheetml/2009/9/main" objectType="CheckBox" fmlaLink="$N$167" lockText="1" noThreeD="1"/>
</file>

<file path=xl/ctrlProps/ctrlProp757.xml><?xml version="1.0" encoding="utf-8"?>
<formControlPr xmlns="http://schemas.microsoft.com/office/spreadsheetml/2009/9/main" objectType="CheckBox" fmlaLink="$N$168" lockText="1" noThreeD="1"/>
</file>

<file path=xl/ctrlProps/ctrlProp758.xml><?xml version="1.0" encoding="utf-8"?>
<formControlPr xmlns="http://schemas.microsoft.com/office/spreadsheetml/2009/9/main" objectType="CheckBox" fmlaLink="$N$169" lockText="1" noThreeD="1"/>
</file>

<file path=xl/ctrlProps/ctrlProp759.xml><?xml version="1.0" encoding="utf-8"?>
<formControlPr xmlns="http://schemas.microsoft.com/office/spreadsheetml/2009/9/main" objectType="CheckBox" fmlaLink="$N$170" lockText="1" noThreeD="1"/>
</file>

<file path=xl/ctrlProps/ctrlProp760.xml><?xml version="1.0" encoding="utf-8"?>
<formControlPr xmlns="http://schemas.microsoft.com/office/spreadsheetml/2009/9/main" objectType="CheckBox" fmlaLink="$N$171" lockText="1" noThreeD="1"/>
</file>

<file path=xl/ctrlProps/ctrlProp761.xml><?xml version="1.0" encoding="utf-8"?>
<formControlPr xmlns="http://schemas.microsoft.com/office/spreadsheetml/2009/9/main" objectType="CheckBox" fmlaLink="$N$172" lockText="1" noThreeD="1"/>
</file>

<file path=xl/ctrlProps/ctrlProp762.xml><?xml version="1.0" encoding="utf-8"?>
<formControlPr xmlns="http://schemas.microsoft.com/office/spreadsheetml/2009/9/main" objectType="CheckBox" fmlaLink="$N$173" lockText="1" noThreeD="1"/>
</file>

<file path=xl/ctrlProps/ctrlProp763.xml><?xml version="1.0" encoding="utf-8"?>
<formControlPr xmlns="http://schemas.microsoft.com/office/spreadsheetml/2009/9/main" objectType="CheckBox" fmlaLink="$N$174" lockText="1" noThreeD="1"/>
</file>

<file path=xl/ctrlProps/ctrlProp764.xml><?xml version="1.0" encoding="utf-8"?>
<formControlPr xmlns="http://schemas.microsoft.com/office/spreadsheetml/2009/9/main" objectType="CheckBox" fmlaLink="$N$175" lockText="1" noThreeD="1"/>
</file>

<file path=xl/ctrlProps/ctrlProp765.xml><?xml version="1.0" encoding="utf-8"?>
<formControlPr xmlns="http://schemas.microsoft.com/office/spreadsheetml/2009/9/main" objectType="CheckBox" fmlaLink="$N$176" lockText="1" noThreeD="1"/>
</file>

<file path=xl/ctrlProps/ctrlProp766.xml><?xml version="1.0" encoding="utf-8"?>
<formControlPr xmlns="http://schemas.microsoft.com/office/spreadsheetml/2009/9/main" objectType="CheckBox" fmlaLink="$N$177" lockText="1" noThreeD="1"/>
</file>

<file path=xl/ctrlProps/ctrlProp767.xml><?xml version="1.0" encoding="utf-8"?>
<formControlPr xmlns="http://schemas.microsoft.com/office/spreadsheetml/2009/9/main" objectType="CheckBox" fmlaLink="$N$178" lockText="1" noThreeD="1"/>
</file>

<file path=xl/ctrlProps/ctrlProp768.xml><?xml version="1.0" encoding="utf-8"?>
<formControlPr xmlns="http://schemas.microsoft.com/office/spreadsheetml/2009/9/main" objectType="CheckBox" fmlaLink="$N$179" lockText="1" noThreeD="1"/>
</file>

<file path=xl/ctrlProps/ctrlProp769.xml><?xml version="1.0" encoding="utf-8"?>
<formControlPr xmlns="http://schemas.microsoft.com/office/spreadsheetml/2009/9/main" objectType="CheckBox" fmlaLink="$N$180" lockText="1" noThreeD="1"/>
</file>

<file path=xl/ctrlProps/ctrlProp770.xml><?xml version="1.0" encoding="utf-8"?>
<formControlPr xmlns="http://schemas.microsoft.com/office/spreadsheetml/2009/9/main" objectType="CheckBox" fmlaLink="$N$181" lockText="1" noThreeD="1"/>
</file>

<file path=xl/ctrlProps/ctrlProp771.xml><?xml version="1.0" encoding="utf-8"?>
<formControlPr xmlns="http://schemas.microsoft.com/office/spreadsheetml/2009/9/main" objectType="CheckBox" fmlaLink="$N$182" lockText="1" noThreeD="1"/>
</file>

<file path=xl/ctrlProps/ctrlProp772.xml><?xml version="1.0" encoding="utf-8"?>
<formControlPr xmlns="http://schemas.microsoft.com/office/spreadsheetml/2009/9/main" objectType="CheckBox" fmlaLink="$N$183" lockText="1" noThreeD="1"/>
</file>

<file path=xl/ctrlProps/ctrlProp773.xml><?xml version="1.0" encoding="utf-8"?>
<formControlPr xmlns="http://schemas.microsoft.com/office/spreadsheetml/2009/9/main" objectType="CheckBox" fmlaLink="$N$184" lockText="1" noThreeD="1"/>
</file>

<file path=xl/ctrlProps/ctrlProp774.xml><?xml version="1.0" encoding="utf-8"?>
<formControlPr xmlns="http://schemas.microsoft.com/office/spreadsheetml/2009/9/main" objectType="CheckBox" fmlaLink="$N$185" lockText="1" noThreeD="1"/>
</file>

<file path=xl/ctrlProps/ctrlProp775.xml><?xml version="1.0" encoding="utf-8"?>
<formControlPr xmlns="http://schemas.microsoft.com/office/spreadsheetml/2009/9/main" objectType="CheckBox" fmlaLink="$N$186" lockText="1" noThreeD="1"/>
</file>

<file path=xl/ctrlProps/ctrlProp776.xml><?xml version="1.0" encoding="utf-8"?>
<formControlPr xmlns="http://schemas.microsoft.com/office/spreadsheetml/2009/9/main" objectType="CheckBox" fmlaLink="$N$187" lockText="1" noThreeD="1"/>
</file>

<file path=xl/ctrlProps/ctrlProp777.xml><?xml version="1.0" encoding="utf-8"?>
<formControlPr xmlns="http://schemas.microsoft.com/office/spreadsheetml/2009/9/main" objectType="CheckBox" fmlaLink="$N$188" lockText="1" noThreeD="1"/>
</file>

<file path=xl/ctrlProps/ctrlProp778.xml><?xml version="1.0" encoding="utf-8"?>
<formControlPr xmlns="http://schemas.microsoft.com/office/spreadsheetml/2009/9/main" objectType="CheckBox" fmlaLink="$N$189" lockText="1" noThreeD="1"/>
</file>

<file path=xl/ctrlProps/ctrlProp779.xml><?xml version="1.0" encoding="utf-8"?>
<formControlPr xmlns="http://schemas.microsoft.com/office/spreadsheetml/2009/9/main" objectType="CheckBox" fmlaLink="$N$190" lockText="1" noThreeD="1"/>
</file>

<file path=xl/ctrlProps/ctrlProp780.xml><?xml version="1.0" encoding="utf-8"?>
<formControlPr xmlns="http://schemas.microsoft.com/office/spreadsheetml/2009/9/main" objectType="CheckBox" fmlaLink="$N$191" lockText="1" noThreeD="1"/>
</file>

<file path=xl/ctrlProps/ctrlProp781.xml><?xml version="1.0" encoding="utf-8"?>
<formControlPr xmlns="http://schemas.microsoft.com/office/spreadsheetml/2009/9/main" objectType="CheckBox" fmlaLink="$N$192" lockText="1" noThreeD="1"/>
</file>

<file path=xl/ctrlProps/ctrlProp782.xml><?xml version="1.0" encoding="utf-8"?>
<formControlPr xmlns="http://schemas.microsoft.com/office/spreadsheetml/2009/9/main" objectType="CheckBox" fmlaLink="$N$193" lockText="1" noThreeD="1"/>
</file>

<file path=xl/ctrlProps/ctrlProp783.xml><?xml version="1.0" encoding="utf-8"?>
<formControlPr xmlns="http://schemas.microsoft.com/office/spreadsheetml/2009/9/main" objectType="CheckBox" fmlaLink="$N$194" lockText="1" noThreeD="1"/>
</file>

<file path=xl/ctrlProps/ctrlProp784.xml><?xml version="1.0" encoding="utf-8"?>
<formControlPr xmlns="http://schemas.microsoft.com/office/spreadsheetml/2009/9/main" objectType="CheckBox" fmlaLink="$N$195" lockText="1" noThreeD="1"/>
</file>

<file path=xl/ctrlProps/ctrlProp785.xml><?xml version="1.0" encoding="utf-8"?>
<formControlPr xmlns="http://schemas.microsoft.com/office/spreadsheetml/2009/9/main" objectType="CheckBox" fmlaLink="$N$196" lockText="1" noThreeD="1"/>
</file>

<file path=xl/ctrlProps/ctrlProp786.xml><?xml version="1.0" encoding="utf-8"?>
<formControlPr xmlns="http://schemas.microsoft.com/office/spreadsheetml/2009/9/main" objectType="CheckBox" fmlaLink="$N$197" lockText="1" noThreeD="1"/>
</file>

<file path=xl/ctrlProps/ctrlProp787.xml><?xml version="1.0" encoding="utf-8"?>
<formControlPr xmlns="http://schemas.microsoft.com/office/spreadsheetml/2009/9/main" objectType="CheckBox" fmlaLink="$N$198" lockText="1" noThreeD="1"/>
</file>

<file path=xl/ctrlProps/ctrlProp788.xml><?xml version="1.0" encoding="utf-8"?>
<formControlPr xmlns="http://schemas.microsoft.com/office/spreadsheetml/2009/9/main" objectType="CheckBox" fmlaLink="$N$199" lockText="1" noThreeD="1"/>
</file>

<file path=xl/ctrlProps/ctrlProp789.xml><?xml version="1.0" encoding="utf-8"?>
<formControlPr xmlns="http://schemas.microsoft.com/office/spreadsheetml/2009/9/main" objectType="CheckBox" fmlaLink="$N$200" lockText="1" noThreeD="1"/>
</file>

<file path=xl/ctrlProps/ctrlProp790.xml><?xml version="1.0" encoding="utf-8"?>
<formControlPr xmlns="http://schemas.microsoft.com/office/spreadsheetml/2009/9/main" objectType="Button" lockText="1"/>
</file>

<file path=xl/ctrlProps/ctrlProp791.xml><?xml version="1.0" encoding="utf-8"?>
<formControlPr xmlns="http://schemas.microsoft.com/office/spreadsheetml/2009/9/main" objectType="Button" lockText="1"/>
</file>

<file path=xl/ctrlProps/ctrlProp792.xml><?xml version="1.0" encoding="utf-8"?>
<formControlPr xmlns="http://schemas.microsoft.com/office/spreadsheetml/2009/9/main" objectType="Button" lockText="1"/>
</file>

<file path=xl/ctrlProps/ctrlProp793.xml><?xml version="1.0" encoding="utf-8"?>
<formControlPr xmlns="http://schemas.microsoft.com/office/spreadsheetml/2009/9/main" objectType="Button" lockText="1"/>
</file>

<file path=xl/ctrlProps/ctrlProp79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3</xdr:col>
      <xdr:colOff>295275</xdr:colOff>
      <xdr:row>22</xdr:row>
      <xdr:rowOff>342900</xdr:rowOff>
    </xdr:from>
    <xdr:to>
      <xdr:col>3</xdr:col>
      <xdr:colOff>685800</xdr:colOff>
      <xdr:row>22</xdr:row>
      <xdr:rowOff>342900</xdr:rowOff>
    </xdr:to>
    <xdr:sp macro="" textlink="">
      <xdr:nvSpPr>
        <xdr:cNvPr id="3077" name="Line 3">
          <a:extLst>
            <a:ext uri="{FF2B5EF4-FFF2-40B4-BE49-F238E27FC236}">
              <a16:creationId xmlns:a16="http://schemas.microsoft.com/office/drawing/2014/main" id="{00000000-0008-0000-0000-0000050C0000}"/>
            </a:ext>
          </a:extLst>
        </xdr:cNvPr>
        <xdr:cNvSpPr>
          <a:spLocks noChangeShapeType="1"/>
        </xdr:cNvSpPr>
      </xdr:nvSpPr>
      <xdr:spPr bwMode="auto">
        <a:xfrm flipH="1">
          <a:off x="3086100" y="6496050"/>
          <a:ext cx="390525" cy="0"/>
        </a:xfrm>
        <a:prstGeom prst="line">
          <a:avLst/>
        </a:prstGeom>
        <a:noFill/>
        <a:ln w="38100">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47625</xdr:colOff>
          <xdr:row>22</xdr:row>
          <xdr:rowOff>152400</xdr:rowOff>
        </xdr:from>
        <xdr:to>
          <xdr:col>1</xdr:col>
          <xdr:colOff>1685925</xdr:colOff>
          <xdr:row>22</xdr:row>
          <xdr:rowOff>476250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200" b="1" i="0" u="none" strike="noStrike" baseline="0">
                  <a:solidFill>
                    <a:srgbClr val="000000"/>
                  </a:solidFill>
                  <a:latin typeface="Calibri"/>
                  <a:cs typeface="Calibri"/>
                </a:rPr>
                <a:t>Insert new programme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133350</xdr:colOff>
      <xdr:row>13</xdr:row>
      <xdr:rowOff>76200</xdr:rowOff>
    </xdr:from>
    <xdr:to>
      <xdr:col>0</xdr:col>
      <xdr:colOff>238125</xdr:colOff>
      <xdr:row>14</xdr:row>
      <xdr:rowOff>0</xdr:rowOff>
    </xdr:to>
    <xdr:sp macro="" textlink="">
      <xdr:nvSpPr>
        <xdr:cNvPr id="1303" name="Line 4">
          <a:extLst>
            <a:ext uri="{FF2B5EF4-FFF2-40B4-BE49-F238E27FC236}">
              <a16:creationId xmlns:a16="http://schemas.microsoft.com/office/drawing/2014/main" id="{00000000-0008-0000-0100-000017050000}"/>
            </a:ext>
          </a:extLst>
        </xdr:cNvPr>
        <xdr:cNvSpPr>
          <a:spLocks noChangeShapeType="1"/>
        </xdr:cNvSpPr>
      </xdr:nvSpPr>
      <xdr:spPr bwMode="auto">
        <a:xfrm flipH="1">
          <a:off x="133350" y="25860375"/>
          <a:ext cx="104775" cy="114300"/>
        </a:xfrm>
        <a:prstGeom prst="line">
          <a:avLst/>
        </a:prstGeom>
        <a:noFill/>
        <a:ln w="38100">
          <a:solidFill>
            <a:srgbClr val="0000FF"/>
          </a:solidFill>
          <a:round/>
          <a:headEnd type="triangle" w="med" len="me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xdr:from>
          <xdr:col>0</xdr:col>
          <xdr:colOff>38100</xdr:colOff>
          <xdr:row>11</xdr:row>
          <xdr:rowOff>9525</xdr:rowOff>
        </xdr:from>
        <xdr:to>
          <xdr:col>0</xdr:col>
          <xdr:colOff>657225</xdr:colOff>
          <xdr:row>11</xdr:row>
          <xdr:rowOff>323850</xdr:rowOff>
        </xdr:to>
        <xdr:sp macro="" textlink="">
          <xdr:nvSpPr>
            <xdr:cNvPr id="1291" name="Button 267" hidden="1">
              <a:extLst>
                <a:ext uri="{63B3BB69-23CF-44E3-9099-C40C66FF867C}">
                  <a14:compatExt spid="_x0000_s1291"/>
                </a:ext>
                <a:ext uri="{FF2B5EF4-FFF2-40B4-BE49-F238E27FC236}">
                  <a16:creationId xmlns:a16="http://schemas.microsoft.com/office/drawing/2014/main" id="{00000000-0008-0000-0100-00000B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28575</xdr:colOff>
          <xdr:row>11</xdr:row>
          <xdr:rowOff>352425</xdr:rowOff>
        </xdr:from>
        <xdr:to>
          <xdr:col>0</xdr:col>
          <xdr:colOff>647700</xdr:colOff>
          <xdr:row>11</xdr:row>
          <xdr:rowOff>666750</xdr:rowOff>
        </xdr:to>
        <xdr:sp macro="" textlink="">
          <xdr:nvSpPr>
            <xdr:cNvPr id="1292" name="Button 268" hidden="1">
              <a:extLst>
                <a:ext uri="{63B3BB69-23CF-44E3-9099-C40C66FF867C}">
                  <a14:compatExt spid="_x0000_s1292"/>
                </a:ext>
                <a:ext uri="{FF2B5EF4-FFF2-40B4-BE49-F238E27FC236}">
                  <a16:creationId xmlns:a16="http://schemas.microsoft.com/office/drawing/2014/main" id="{00000000-0008-0000-0100-00000C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11</xdr:row>
          <xdr:rowOff>9525</xdr:rowOff>
        </xdr:from>
        <xdr:to>
          <xdr:col>2</xdr:col>
          <xdr:colOff>657225</xdr:colOff>
          <xdr:row>11</xdr:row>
          <xdr:rowOff>323850</xdr:rowOff>
        </xdr:to>
        <xdr:sp macro="" textlink="">
          <xdr:nvSpPr>
            <xdr:cNvPr id="1293" name="Button 269" hidden="1">
              <a:extLst>
                <a:ext uri="{63B3BB69-23CF-44E3-9099-C40C66FF867C}">
                  <a14:compatExt spid="_x0000_s1293"/>
                </a:ext>
                <a:ext uri="{FF2B5EF4-FFF2-40B4-BE49-F238E27FC236}">
                  <a16:creationId xmlns:a16="http://schemas.microsoft.com/office/drawing/2014/main" id="{00000000-0008-0000-0100-00000D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11</xdr:row>
          <xdr:rowOff>352425</xdr:rowOff>
        </xdr:from>
        <xdr:to>
          <xdr:col>2</xdr:col>
          <xdr:colOff>647700</xdr:colOff>
          <xdr:row>11</xdr:row>
          <xdr:rowOff>666750</xdr:rowOff>
        </xdr:to>
        <xdr:sp macro="" textlink="">
          <xdr:nvSpPr>
            <xdr:cNvPr id="1294" name="Button 270" hidden="1">
              <a:extLst>
                <a:ext uri="{63B3BB69-23CF-44E3-9099-C40C66FF867C}">
                  <a14:compatExt spid="_x0000_s1294"/>
                </a:ext>
                <a:ext uri="{FF2B5EF4-FFF2-40B4-BE49-F238E27FC236}">
                  <a16:creationId xmlns:a16="http://schemas.microsoft.com/office/drawing/2014/main" id="{00000000-0008-0000-0100-00000E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xdr:row>
          <xdr:rowOff>0</xdr:rowOff>
        </xdr:from>
        <xdr:to>
          <xdr:col>1</xdr:col>
          <xdr:colOff>247650</xdr:colOff>
          <xdr:row>11</xdr:row>
          <xdr:rowOff>323850</xdr:rowOff>
        </xdr:to>
        <xdr:sp macro="" textlink="">
          <xdr:nvSpPr>
            <xdr:cNvPr id="1295" name="Button 271" hidden="1">
              <a:extLst>
                <a:ext uri="{63B3BB69-23CF-44E3-9099-C40C66FF867C}">
                  <a14:compatExt spid="_x0000_s1295"/>
                </a:ext>
                <a:ext uri="{FF2B5EF4-FFF2-40B4-BE49-F238E27FC236}">
                  <a16:creationId xmlns:a16="http://schemas.microsoft.com/office/drawing/2014/main" id="{00000000-0008-0000-0100-00000F0500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28575</xdr:colOff>
          <xdr:row>11</xdr:row>
          <xdr:rowOff>342900</xdr:rowOff>
        </xdr:from>
        <xdr:to>
          <xdr:col>1</xdr:col>
          <xdr:colOff>247650</xdr:colOff>
          <xdr:row>11</xdr:row>
          <xdr:rowOff>666750</xdr:rowOff>
        </xdr:to>
        <xdr:sp macro="" textlink="">
          <xdr:nvSpPr>
            <xdr:cNvPr id="1296" name="Button 272" hidden="1">
              <a:extLst>
                <a:ext uri="{63B3BB69-23CF-44E3-9099-C40C66FF867C}">
                  <a14:compatExt spid="_x0000_s1296"/>
                </a:ext>
                <a:ext uri="{FF2B5EF4-FFF2-40B4-BE49-F238E27FC236}">
                  <a16:creationId xmlns:a16="http://schemas.microsoft.com/office/drawing/2014/main" id="{00000000-0008-0000-0100-0000100500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ê</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342900</xdr:colOff>
          <xdr:row>1</xdr:row>
          <xdr:rowOff>152400</xdr:rowOff>
        </xdr:from>
        <xdr:to>
          <xdr:col>2</xdr:col>
          <xdr:colOff>1876425</xdr:colOff>
          <xdr:row>9</xdr:row>
          <xdr:rowOff>9525</xdr:rowOff>
        </xdr:to>
        <xdr:sp macro="" textlink="">
          <xdr:nvSpPr>
            <xdr:cNvPr id="1301" name="Button 277" hidden="1">
              <a:extLst>
                <a:ext uri="{63B3BB69-23CF-44E3-9099-C40C66FF867C}">
                  <a14:compatExt spid="_x0000_s1301"/>
                </a:ext>
                <a:ext uri="{FF2B5EF4-FFF2-40B4-BE49-F238E27FC236}">
                  <a16:creationId xmlns:a16="http://schemas.microsoft.com/office/drawing/2014/main" id="{00000000-0008-0000-0100-00001505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FF"/>
                  </a:solidFill>
                  <a:latin typeface="Calibri"/>
                  <a:cs typeface="Calibri"/>
                </a:rPr>
                <a:t>Click for help on how to complete this form</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19050</xdr:colOff>
          <xdr:row>8</xdr:row>
          <xdr:rowOff>19050</xdr:rowOff>
        </xdr:from>
        <xdr:to>
          <xdr:col>10</xdr:col>
          <xdr:colOff>504825</xdr:colOff>
          <xdr:row>8</xdr:row>
          <xdr:rowOff>257175</xdr:rowOff>
        </xdr:to>
        <xdr:sp macro="" textlink="">
          <xdr:nvSpPr>
            <xdr:cNvPr id="110593" name="Button 1" hidden="1">
              <a:extLst>
                <a:ext uri="{63B3BB69-23CF-44E3-9099-C40C66FF867C}">
                  <a14:compatExt spid="_x0000_s110593"/>
                </a:ext>
                <a:ext uri="{FF2B5EF4-FFF2-40B4-BE49-F238E27FC236}">
                  <a16:creationId xmlns:a16="http://schemas.microsoft.com/office/drawing/2014/main" id="{00000000-0008-0000-0200-000001B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xdr:row>
          <xdr:rowOff>276225</xdr:rowOff>
        </xdr:from>
        <xdr:to>
          <xdr:col>10</xdr:col>
          <xdr:colOff>504825</xdr:colOff>
          <xdr:row>8</xdr:row>
          <xdr:rowOff>476250</xdr:rowOff>
        </xdr:to>
        <xdr:sp macro="" textlink="">
          <xdr:nvSpPr>
            <xdr:cNvPr id="110594" name="Button 2" hidden="1">
              <a:extLst>
                <a:ext uri="{63B3BB69-23CF-44E3-9099-C40C66FF867C}">
                  <a14:compatExt spid="_x0000_s110594"/>
                </a:ext>
                <a:ext uri="{FF2B5EF4-FFF2-40B4-BE49-F238E27FC236}">
                  <a16:creationId xmlns:a16="http://schemas.microsoft.com/office/drawing/2014/main" id="{00000000-0008-0000-0200-000002B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8</xdr:row>
          <xdr:rowOff>19050</xdr:rowOff>
        </xdr:from>
        <xdr:to>
          <xdr:col>9</xdr:col>
          <xdr:colOff>504825</xdr:colOff>
          <xdr:row>8</xdr:row>
          <xdr:rowOff>257175</xdr:rowOff>
        </xdr:to>
        <xdr:sp macro="" textlink="">
          <xdr:nvSpPr>
            <xdr:cNvPr id="110595" name="Button 3" hidden="1">
              <a:extLst>
                <a:ext uri="{63B3BB69-23CF-44E3-9099-C40C66FF867C}">
                  <a14:compatExt spid="_x0000_s110595"/>
                </a:ext>
                <a:ext uri="{FF2B5EF4-FFF2-40B4-BE49-F238E27FC236}">
                  <a16:creationId xmlns:a16="http://schemas.microsoft.com/office/drawing/2014/main" id="{00000000-0008-0000-0200-000003B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8</xdr:row>
          <xdr:rowOff>276225</xdr:rowOff>
        </xdr:from>
        <xdr:to>
          <xdr:col>9</xdr:col>
          <xdr:colOff>504825</xdr:colOff>
          <xdr:row>8</xdr:row>
          <xdr:rowOff>476250</xdr:rowOff>
        </xdr:to>
        <xdr:sp macro="" textlink="">
          <xdr:nvSpPr>
            <xdr:cNvPr id="110596" name="Button 4" hidden="1">
              <a:extLst>
                <a:ext uri="{63B3BB69-23CF-44E3-9099-C40C66FF867C}">
                  <a14:compatExt spid="_x0000_s110596"/>
                </a:ext>
                <a:ext uri="{FF2B5EF4-FFF2-40B4-BE49-F238E27FC236}">
                  <a16:creationId xmlns:a16="http://schemas.microsoft.com/office/drawing/2014/main" id="{00000000-0008-0000-0200-000004B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8</xdr:row>
          <xdr:rowOff>19050</xdr:rowOff>
        </xdr:from>
        <xdr:to>
          <xdr:col>11</xdr:col>
          <xdr:colOff>190500</xdr:colOff>
          <xdr:row>8</xdr:row>
          <xdr:rowOff>257175</xdr:rowOff>
        </xdr:to>
        <xdr:sp macro="" textlink="">
          <xdr:nvSpPr>
            <xdr:cNvPr id="110597" name="Button 5" hidden="1">
              <a:extLst>
                <a:ext uri="{63B3BB69-23CF-44E3-9099-C40C66FF867C}">
                  <a14:compatExt spid="_x0000_s110597"/>
                </a:ext>
                <a:ext uri="{FF2B5EF4-FFF2-40B4-BE49-F238E27FC236}">
                  <a16:creationId xmlns:a16="http://schemas.microsoft.com/office/drawing/2014/main" id="{00000000-0008-0000-0200-000005B001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8</xdr:row>
          <xdr:rowOff>285750</xdr:rowOff>
        </xdr:from>
        <xdr:to>
          <xdr:col>11</xdr:col>
          <xdr:colOff>190500</xdr:colOff>
          <xdr:row>8</xdr:row>
          <xdr:rowOff>466725</xdr:rowOff>
        </xdr:to>
        <xdr:sp macro="" textlink="">
          <xdr:nvSpPr>
            <xdr:cNvPr id="110598" name="Button 6" hidden="1">
              <a:extLst>
                <a:ext uri="{63B3BB69-23CF-44E3-9099-C40C66FF867C}">
                  <a14:compatExt spid="_x0000_s110598"/>
                </a:ext>
                <a:ext uri="{FF2B5EF4-FFF2-40B4-BE49-F238E27FC236}">
                  <a16:creationId xmlns:a16="http://schemas.microsoft.com/office/drawing/2014/main" id="{00000000-0008-0000-0200-000006B001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ê</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xdr:row>
          <xdr:rowOff>0</xdr:rowOff>
        </xdr:from>
        <xdr:to>
          <xdr:col>13</xdr:col>
          <xdr:colOff>47625</xdr:colOff>
          <xdr:row>10</xdr:row>
          <xdr:rowOff>0</xdr:rowOff>
        </xdr:to>
        <xdr:sp macro="" textlink="">
          <xdr:nvSpPr>
            <xdr:cNvPr id="110599" name="$M$10" hidden="1">
              <a:extLst>
                <a:ext uri="{63B3BB69-23CF-44E3-9099-C40C66FF867C}">
                  <a14:compatExt spid="_x0000_s110599"/>
                </a:ext>
                <a:ext uri="{FF2B5EF4-FFF2-40B4-BE49-F238E27FC236}">
                  <a16:creationId xmlns:a16="http://schemas.microsoft.com/office/drawing/2014/main" id="{00000000-0008-0000-0200-00000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xdr:row>
          <xdr:rowOff>0</xdr:rowOff>
        </xdr:from>
        <xdr:to>
          <xdr:col>13</xdr:col>
          <xdr:colOff>47625</xdr:colOff>
          <xdr:row>11</xdr:row>
          <xdr:rowOff>9525</xdr:rowOff>
        </xdr:to>
        <xdr:sp macro="" textlink="">
          <xdr:nvSpPr>
            <xdr:cNvPr id="110600" name="$M$11" hidden="1">
              <a:extLst>
                <a:ext uri="{63B3BB69-23CF-44E3-9099-C40C66FF867C}">
                  <a14:compatExt spid="_x0000_s110600"/>
                </a:ext>
                <a:ext uri="{FF2B5EF4-FFF2-40B4-BE49-F238E27FC236}">
                  <a16:creationId xmlns:a16="http://schemas.microsoft.com/office/drawing/2014/main" id="{00000000-0008-0000-0200-00000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xdr:row>
          <xdr:rowOff>0</xdr:rowOff>
        </xdr:from>
        <xdr:to>
          <xdr:col>13</xdr:col>
          <xdr:colOff>47625</xdr:colOff>
          <xdr:row>12</xdr:row>
          <xdr:rowOff>19050</xdr:rowOff>
        </xdr:to>
        <xdr:sp macro="" textlink="">
          <xdr:nvSpPr>
            <xdr:cNvPr id="110601" name="$M$12" hidden="1">
              <a:extLst>
                <a:ext uri="{63B3BB69-23CF-44E3-9099-C40C66FF867C}">
                  <a14:compatExt spid="_x0000_s110601"/>
                </a:ext>
                <a:ext uri="{FF2B5EF4-FFF2-40B4-BE49-F238E27FC236}">
                  <a16:creationId xmlns:a16="http://schemas.microsoft.com/office/drawing/2014/main" id="{00000000-0008-0000-0200-00000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xdr:row>
          <xdr:rowOff>0</xdr:rowOff>
        </xdr:from>
        <xdr:to>
          <xdr:col>13</xdr:col>
          <xdr:colOff>47625</xdr:colOff>
          <xdr:row>13</xdr:row>
          <xdr:rowOff>104775</xdr:rowOff>
        </xdr:to>
        <xdr:sp macro="" textlink="">
          <xdr:nvSpPr>
            <xdr:cNvPr id="110602" name="$M$13" hidden="1">
              <a:extLst>
                <a:ext uri="{63B3BB69-23CF-44E3-9099-C40C66FF867C}">
                  <a14:compatExt spid="_x0000_s110602"/>
                </a:ext>
                <a:ext uri="{FF2B5EF4-FFF2-40B4-BE49-F238E27FC236}">
                  <a16:creationId xmlns:a16="http://schemas.microsoft.com/office/drawing/2014/main" id="{00000000-0008-0000-0200-00000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xdr:row>
          <xdr:rowOff>0</xdr:rowOff>
        </xdr:from>
        <xdr:to>
          <xdr:col>13</xdr:col>
          <xdr:colOff>47625</xdr:colOff>
          <xdr:row>14</xdr:row>
          <xdr:rowOff>0</xdr:rowOff>
        </xdr:to>
        <xdr:sp macro="" textlink="">
          <xdr:nvSpPr>
            <xdr:cNvPr id="110603" name="$M$14" hidden="1">
              <a:extLst>
                <a:ext uri="{63B3BB69-23CF-44E3-9099-C40C66FF867C}">
                  <a14:compatExt spid="_x0000_s110603"/>
                </a:ext>
                <a:ext uri="{FF2B5EF4-FFF2-40B4-BE49-F238E27FC236}">
                  <a16:creationId xmlns:a16="http://schemas.microsoft.com/office/drawing/2014/main" id="{00000000-0008-0000-0200-00000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xdr:row>
          <xdr:rowOff>0</xdr:rowOff>
        </xdr:from>
        <xdr:to>
          <xdr:col>13</xdr:col>
          <xdr:colOff>47625</xdr:colOff>
          <xdr:row>15</xdr:row>
          <xdr:rowOff>19050</xdr:rowOff>
        </xdr:to>
        <xdr:sp macro="" textlink="">
          <xdr:nvSpPr>
            <xdr:cNvPr id="110604" name="$M$15" hidden="1">
              <a:extLst>
                <a:ext uri="{63B3BB69-23CF-44E3-9099-C40C66FF867C}">
                  <a14:compatExt spid="_x0000_s110604"/>
                </a:ext>
                <a:ext uri="{FF2B5EF4-FFF2-40B4-BE49-F238E27FC236}">
                  <a16:creationId xmlns:a16="http://schemas.microsoft.com/office/drawing/2014/main" id="{00000000-0008-0000-0200-00000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xdr:row>
          <xdr:rowOff>0</xdr:rowOff>
        </xdr:from>
        <xdr:to>
          <xdr:col>13</xdr:col>
          <xdr:colOff>47625</xdr:colOff>
          <xdr:row>16</xdr:row>
          <xdr:rowOff>19050</xdr:rowOff>
        </xdr:to>
        <xdr:sp macro="" textlink="">
          <xdr:nvSpPr>
            <xdr:cNvPr id="110605" name="$M$16" hidden="1">
              <a:extLst>
                <a:ext uri="{63B3BB69-23CF-44E3-9099-C40C66FF867C}">
                  <a14:compatExt spid="_x0000_s110605"/>
                </a:ext>
                <a:ext uri="{FF2B5EF4-FFF2-40B4-BE49-F238E27FC236}">
                  <a16:creationId xmlns:a16="http://schemas.microsoft.com/office/drawing/2014/main" id="{00000000-0008-0000-0200-00000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13</xdr:col>
          <xdr:colOff>47625</xdr:colOff>
          <xdr:row>17</xdr:row>
          <xdr:rowOff>9525</xdr:rowOff>
        </xdr:to>
        <xdr:sp macro="" textlink="">
          <xdr:nvSpPr>
            <xdr:cNvPr id="110606" name="$M$17" hidden="1">
              <a:extLst>
                <a:ext uri="{63B3BB69-23CF-44E3-9099-C40C66FF867C}">
                  <a14:compatExt spid="_x0000_s110606"/>
                </a:ext>
                <a:ext uri="{FF2B5EF4-FFF2-40B4-BE49-F238E27FC236}">
                  <a16:creationId xmlns:a16="http://schemas.microsoft.com/office/drawing/2014/main" id="{00000000-0008-0000-0200-00000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xdr:row>
          <xdr:rowOff>0</xdr:rowOff>
        </xdr:from>
        <xdr:to>
          <xdr:col>13</xdr:col>
          <xdr:colOff>47625</xdr:colOff>
          <xdr:row>18</xdr:row>
          <xdr:rowOff>19050</xdr:rowOff>
        </xdr:to>
        <xdr:sp macro="" textlink="">
          <xdr:nvSpPr>
            <xdr:cNvPr id="110607" name="$M$18" hidden="1">
              <a:extLst>
                <a:ext uri="{63B3BB69-23CF-44E3-9099-C40C66FF867C}">
                  <a14:compatExt spid="_x0000_s110607"/>
                </a:ext>
                <a:ext uri="{FF2B5EF4-FFF2-40B4-BE49-F238E27FC236}">
                  <a16:creationId xmlns:a16="http://schemas.microsoft.com/office/drawing/2014/main" id="{00000000-0008-0000-0200-00000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xdr:row>
          <xdr:rowOff>0</xdr:rowOff>
        </xdr:from>
        <xdr:to>
          <xdr:col>13</xdr:col>
          <xdr:colOff>47625</xdr:colOff>
          <xdr:row>19</xdr:row>
          <xdr:rowOff>9525</xdr:rowOff>
        </xdr:to>
        <xdr:sp macro="" textlink="">
          <xdr:nvSpPr>
            <xdr:cNvPr id="110608" name="$M$19" hidden="1">
              <a:extLst>
                <a:ext uri="{63B3BB69-23CF-44E3-9099-C40C66FF867C}">
                  <a14:compatExt spid="_x0000_s110608"/>
                </a:ext>
                <a:ext uri="{FF2B5EF4-FFF2-40B4-BE49-F238E27FC236}">
                  <a16:creationId xmlns:a16="http://schemas.microsoft.com/office/drawing/2014/main" id="{00000000-0008-0000-0200-00001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xdr:row>
          <xdr:rowOff>0</xdr:rowOff>
        </xdr:from>
        <xdr:to>
          <xdr:col>13</xdr:col>
          <xdr:colOff>47625</xdr:colOff>
          <xdr:row>20</xdr:row>
          <xdr:rowOff>0</xdr:rowOff>
        </xdr:to>
        <xdr:sp macro="" textlink="">
          <xdr:nvSpPr>
            <xdr:cNvPr id="110609" name="$M$20" hidden="1">
              <a:extLst>
                <a:ext uri="{63B3BB69-23CF-44E3-9099-C40C66FF867C}">
                  <a14:compatExt spid="_x0000_s110609"/>
                </a:ext>
                <a:ext uri="{FF2B5EF4-FFF2-40B4-BE49-F238E27FC236}">
                  <a16:creationId xmlns:a16="http://schemas.microsoft.com/office/drawing/2014/main" id="{00000000-0008-0000-0200-00001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20</xdr:row>
          <xdr:rowOff>0</xdr:rowOff>
        </xdr:from>
        <xdr:to>
          <xdr:col>13</xdr:col>
          <xdr:colOff>47625</xdr:colOff>
          <xdr:row>21</xdr:row>
          <xdr:rowOff>19050</xdr:rowOff>
        </xdr:to>
        <xdr:sp macro="" textlink="">
          <xdr:nvSpPr>
            <xdr:cNvPr id="110610" name="$M$21" hidden="1">
              <a:extLst>
                <a:ext uri="{63B3BB69-23CF-44E3-9099-C40C66FF867C}">
                  <a14:compatExt spid="_x0000_s110610"/>
                </a:ext>
                <a:ext uri="{FF2B5EF4-FFF2-40B4-BE49-F238E27FC236}">
                  <a16:creationId xmlns:a16="http://schemas.microsoft.com/office/drawing/2014/main" id="{00000000-0008-0000-0200-00001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21</xdr:row>
          <xdr:rowOff>0</xdr:rowOff>
        </xdr:from>
        <xdr:to>
          <xdr:col>13</xdr:col>
          <xdr:colOff>47625</xdr:colOff>
          <xdr:row>22</xdr:row>
          <xdr:rowOff>0</xdr:rowOff>
        </xdr:to>
        <xdr:sp macro="" textlink="">
          <xdr:nvSpPr>
            <xdr:cNvPr id="110611" name="$M$22" hidden="1">
              <a:extLst>
                <a:ext uri="{63B3BB69-23CF-44E3-9099-C40C66FF867C}">
                  <a14:compatExt spid="_x0000_s110611"/>
                </a:ext>
                <a:ext uri="{FF2B5EF4-FFF2-40B4-BE49-F238E27FC236}">
                  <a16:creationId xmlns:a16="http://schemas.microsoft.com/office/drawing/2014/main" id="{00000000-0008-0000-0200-00001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22</xdr:row>
          <xdr:rowOff>0</xdr:rowOff>
        </xdr:from>
        <xdr:to>
          <xdr:col>13</xdr:col>
          <xdr:colOff>47625</xdr:colOff>
          <xdr:row>23</xdr:row>
          <xdr:rowOff>19050</xdr:rowOff>
        </xdr:to>
        <xdr:sp macro="" textlink="">
          <xdr:nvSpPr>
            <xdr:cNvPr id="110612" name="$M$23" hidden="1">
              <a:extLst>
                <a:ext uri="{63B3BB69-23CF-44E3-9099-C40C66FF867C}">
                  <a14:compatExt spid="_x0000_s110612"/>
                </a:ext>
                <a:ext uri="{FF2B5EF4-FFF2-40B4-BE49-F238E27FC236}">
                  <a16:creationId xmlns:a16="http://schemas.microsoft.com/office/drawing/2014/main" id="{00000000-0008-0000-0200-00001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23</xdr:row>
          <xdr:rowOff>0</xdr:rowOff>
        </xdr:from>
        <xdr:to>
          <xdr:col>13</xdr:col>
          <xdr:colOff>47625</xdr:colOff>
          <xdr:row>24</xdr:row>
          <xdr:rowOff>19050</xdr:rowOff>
        </xdr:to>
        <xdr:sp macro="" textlink="">
          <xdr:nvSpPr>
            <xdr:cNvPr id="110613" name="$M$24" hidden="1">
              <a:extLst>
                <a:ext uri="{63B3BB69-23CF-44E3-9099-C40C66FF867C}">
                  <a14:compatExt spid="_x0000_s110613"/>
                </a:ext>
                <a:ext uri="{FF2B5EF4-FFF2-40B4-BE49-F238E27FC236}">
                  <a16:creationId xmlns:a16="http://schemas.microsoft.com/office/drawing/2014/main" id="{00000000-0008-0000-0200-00001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24</xdr:row>
          <xdr:rowOff>0</xdr:rowOff>
        </xdr:from>
        <xdr:to>
          <xdr:col>13</xdr:col>
          <xdr:colOff>47625</xdr:colOff>
          <xdr:row>25</xdr:row>
          <xdr:rowOff>19050</xdr:rowOff>
        </xdr:to>
        <xdr:sp macro="" textlink="">
          <xdr:nvSpPr>
            <xdr:cNvPr id="110614" name="$M$25" hidden="1">
              <a:extLst>
                <a:ext uri="{63B3BB69-23CF-44E3-9099-C40C66FF867C}">
                  <a14:compatExt spid="_x0000_s110614"/>
                </a:ext>
                <a:ext uri="{FF2B5EF4-FFF2-40B4-BE49-F238E27FC236}">
                  <a16:creationId xmlns:a16="http://schemas.microsoft.com/office/drawing/2014/main" id="{00000000-0008-0000-0200-00001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xdr:row>
          <xdr:rowOff>0</xdr:rowOff>
        </xdr:from>
        <xdr:to>
          <xdr:col>13</xdr:col>
          <xdr:colOff>47625</xdr:colOff>
          <xdr:row>26</xdr:row>
          <xdr:rowOff>19050</xdr:rowOff>
        </xdr:to>
        <xdr:sp macro="" textlink="">
          <xdr:nvSpPr>
            <xdr:cNvPr id="110615" name="$M$26" hidden="1">
              <a:extLst>
                <a:ext uri="{63B3BB69-23CF-44E3-9099-C40C66FF867C}">
                  <a14:compatExt spid="_x0000_s110615"/>
                </a:ext>
                <a:ext uri="{FF2B5EF4-FFF2-40B4-BE49-F238E27FC236}">
                  <a16:creationId xmlns:a16="http://schemas.microsoft.com/office/drawing/2014/main" id="{00000000-0008-0000-0200-00001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26</xdr:row>
          <xdr:rowOff>0</xdr:rowOff>
        </xdr:from>
        <xdr:to>
          <xdr:col>13</xdr:col>
          <xdr:colOff>47625</xdr:colOff>
          <xdr:row>27</xdr:row>
          <xdr:rowOff>19050</xdr:rowOff>
        </xdr:to>
        <xdr:sp macro="" textlink="">
          <xdr:nvSpPr>
            <xdr:cNvPr id="110616" name="$M$27" hidden="1">
              <a:extLst>
                <a:ext uri="{63B3BB69-23CF-44E3-9099-C40C66FF867C}">
                  <a14:compatExt spid="_x0000_s110616"/>
                </a:ext>
                <a:ext uri="{FF2B5EF4-FFF2-40B4-BE49-F238E27FC236}">
                  <a16:creationId xmlns:a16="http://schemas.microsoft.com/office/drawing/2014/main" id="{00000000-0008-0000-0200-00001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xdr:row>
          <xdr:rowOff>0</xdr:rowOff>
        </xdr:from>
        <xdr:to>
          <xdr:col>13</xdr:col>
          <xdr:colOff>47625</xdr:colOff>
          <xdr:row>28</xdr:row>
          <xdr:rowOff>19050</xdr:rowOff>
        </xdr:to>
        <xdr:sp macro="" textlink="">
          <xdr:nvSpPr>
            <xdr:cNvPr id="110617" name="$M$28" hidden="1">
              <a:extLst>
                <a:ext uri="{63B3BB69-23CF-44E3-9099-C40C66FF867C}">
                  <a14:compatExt spid="_x0000_s110617"/>
                </a:ext>
                <a:ext uri="{FF2B5EF4-FFF2-40B4-BE49-F238E27FC236}">
                  <a16:creationId xmlns:a16="http://schemas.microsoft.com/office/drawing/2014/main" id="{00000000-0008-0000-0200-00001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28</xdr:row>
          <xdr:rowOff>0</xdr:rowOff>
        </xdr:from>
        <xdr:to>
          <xdr:col>13</xdr:col>
          <xdr:colOff>47625</xdr:colOff>
          <xdr:row>29</xdr:row>
          <xdr:rowOff>19050</xdr:rowOff>
        </xdr:to>
        <xdr:sp macro="" textlink="">
          <xdr:nvSpPr>
            <xdr:cNvPr id="110618" name="$M$29" hidden="1">
              <a:extLst>
                <a:ext uri="{63B3BB69-23CF-44E3-9099-C40C66FF867C}">
                  <a14:compatExt spid="_x0000_s110618"/>
                </a:ext>
                <a:ext uri="{FF2B5EF4-FFF2-40B4-BE49-F238E27FC236}">
                  <a16:creationId xmlns:a16="http://schemas.microsoft.com/office/drawing/2014/main" id="{00000000-0008-0000-0200-00001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29</xdr:row>
          <xdr:rowOff>0</xdr:rowOff>
        </xdr:from>
        <xdr:to>
          <xdr:col>13</xdr:col>
          <xdr:colOff>47625</xdr:colOff>
          <xdr:row>30</xdr:row>
          <xdr:rowOff>19050</xdr:rowOff>
        </xdr:to>
        <xdr:sp macro="" textlink="">
          <xdr:nvSpPr>
            <xdr:cNvPr id="110619" name="$M$30" hidden="1">
              <a:extLst>
                <a:ext uri="{63B3BB69-23CF-44E3-9099-C40C66FF867C}">
                  <a14:compatExt spid="_x0000_s110619"/>
                </a:ext>
                <a:ext uri="{FF2B5EF4-FFF2-40B4-BE49-F238E27FC236}">
                  <a16:creationId xmlns:a16="http://schemas.microsoft.com/office/drawing/2014/main" id="{00000000-0008-0000-0200-00001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30</xdr:row>
          <xdr:rowOff>0</xdr:rowOff>
        </xdr:from>
        <xdr:to>
          <xdr:col>13</xdr:col>
          <xdr:colOff>47625</xdr:colOff>
          <xdr:row>31</xdr:row>
          <xdr:rowOff>19050</xdr:rowOff>
        </xdr:to>
        <xdr:sp macro="" textlink="">
          <xdr:nvSpPr>
            <xdr:cNvPr id="110620" name="$M$31" hidden="1">
              <a:extLst>
                <a:ext uri="{63B3BB69-23CF-44E3-9099-C40C66FF867C}">
                  <a14:compatExt spid="_x0000_s110620"/>
                </a:ext>
                <a:ext uri="{FF2B5EF4-FFF2-40B4-BE49-F238E27FC236}">
                  <a16:creationId xmlns:a16="http://schemas.microsoft.com/office/drawing/2014/main" id="{00000000-0008-0000-0200-00001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31</xdr:row>
          <xdr:rowOff>0</xdr:rowOff>
        </xdr:from>
        <xdr:to>
          <xdr:col>13</xdr:col>
          <xdr:colOff>47625</xdr:colOff>
          <xdr:row>32</xdr:row>
          <xdr:rowOff>19050</xdr:rowOff>
        </xdr:to>
        <xdr:sp macro="" textlink="">
          <xdr:nvSpPr>
            <xdr:cNvPr id="110621" name="$M$32" hidden="1">
              <a:extLst>
                <a:ext uri="{63B3BB69-23CF-44E3-9099-C40C66FF867C}">
                  <a14:compatExt spid="_x0000_s110621"/>
                </a:ext>
                <a:ext uri="{FF2B5EF4-FFF2-40B4-BE49-F238E27FC236}">
                  <a16:creationId xmlns:a16="http://schemas.microsoft.com/office/drawing/2014/main" id="{00000000-0008-0000-0200-00001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32</xdr:row>
          <xdr:rowOff>0</xdr:rowOff>
        </xdr:from>
        <xdr:to>
          <xdr:col>13</xdr:col>
          <xdr:colOff>47625</xdr:colOff>
          <xdr:row>33</xdr:row>
          <xdr:rowOff>38100</xdr:rowOff>
        </xdr:to>
        <xdr:sp macro="" textlink="">
          <xdr:nvSpPr>
            <xdr:cNvPr id="110622" name="$M$33" hidden="1">
              <a:extLst>
                <a:ext uri="{63B3BB69-23CF-44E3-9099-C40C66FF867C}">
                  <a14:compatExt spid="_x0000_s110622"/>
                </a:ext>
                <a:ext uri="{FF2B5EF4-FFF2-40B4-BE49-F238E27FC236}">
                  <a16:creationId xmlns:a16="http://schemas.microsoft.com/office/drawing/2014/main" id="{00000000-0008-0000-0200-00001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33</xdr:row>
          <xdr:rowOff>0</xdr:rowOff>
        </xdr:from>
        <xdr:to>
          <xdr:col>13</xdr:col>
          <xdr:colOff>47625</xdr:colOff>
          <xdr:row>34</xdr:row>
          <xdr:rowOff>19050</xdr:rowOff>
        </xdr:to>
        <xdr:sp macro="" textlink="">
          <xdr:nvSpPr>
            <xdr:cNvPr id="110623" name="$M$34" hidden="1">
              <a:extLst>
                <a:ext uri="{63B3BB69-23CF-44E3-9099-C40C66FF867C}">
                  <a14:compatExt spid="_x0000_s110623"/>
                </a:ext>
                <a:ext uri="{FF2B5EF4-FFF2-40B4-BE49-F238E27FC236}">
                  <a16:creationId xmlns:a16="http://schemas.microsoft.com/office/drawing/2014/main" id="{00000000-0008-0000-0200-00001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34</xdr:row>
          <xdr:rowOff>0</xdr:rowOff>
        </xdr:from>
        <xdr:to>
          <xdr:col>13</xdr:col>
          <xdr:colOff>47625</xdr:colOff>
          <xdr:row>35</xdr:row>
          <xdr:rowOff>19050</xdr:rowOff>
        </xdr:to>
        <xdr:sp macro="" textlink="">
          <xdr:nvSpPr>
            <xdr:cNvPr id="110624" name="$M$35" hidden="1">
              <a:extLst>
                <a:ext uri="{63B3BB69-23CF-44E3-9099-C40C66FF867C}">
                  <a14:compatExt spid="_x0000_s110624"/>
                </a:ext>
                <a:ext uri="{FF2B5EF4-FFF2-40B4-BE49-F238E27FC236}">
                  <a16:creationId xmlns:a16="http://schemas.microsoft.com/office/drawing/2014/main" id="{00000000-0008-0000-0200-00002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35</xdr:row>
          <xdr:rowOff>0</xdr:rowOff>
        </xdr:from>
        <xdr:to>
          <xdr:col>13</xdr:col>
          <xdr:colOff>47625</xdr:colOff>
          <xdr:row>36</xdr:row>
          <xdr:rowOff>19050</xdr:rowOff>
        </xdr:to>
        <xdr:sp macro="" textlink="">
          <xdr:nvSpPr>
            <xdr:cNvPr id="110625" name="$M$36" hidden="1">
              <a:extLst>
                <a:ext uri="{63B3BB69-23CF-44E3-9099-C40C66FF867C}">
                  <a14:compatExt spid="_x0000_s110625"/>
                </a:ext>
                <a:ext uri="{FF2B5EF4-FFF2-40B4-BE49-F238E27FC236}">
                  <a16:creationId xmlns:a16="http://schemas.microsoft.com/office/drawing/2014/main" id="{00000000-0008-0000-0200-00002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36</xdr:row>
          <xdr:rowOff>0</xdr:rowOff>
        </xdr:from>
        <xdr:to>
          <xdr:col>13</xdr:col>
          <xdr:colOff>47625</xdr:colOff>
          <xdr:row>37</xdr:row>
          <xdr:rowOff>19050</xdr:rowOff>
        </xdr:to>
        <xdr:sp macro="" textlink="">
          <xdr:nvSpPr>
            <xdr:cNvPr id="110626" name="$M$37" hidden="1">
              <a:extLst>
                <a:ext uri="{63B3BB69-23CF-44E3-9099-C40C66FF867C}">
                  <a14:compatExt spid="_x0000_s110626"/>
                </a:ext>
                <a:ext uri="{FF2B5EF4-FFF2-40B4-BE49-F238E27FC236}">
                  <a16:creationId xmlns:a16="http://schemas.microsoft.com/office/drawing/2014/main" id="{00000000-0008-0000-0200-00002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xdr:row>
          <xdr:rowOff>0</xdr:rowOff>
        </xdr:from>
        <xdr:to>
          <xdr:col>13</xdr:col>
          <xdr:colOff>47625</xdr:colOff>
          <xdr:row>38</xdr:row>
          <xdr:rowOff>19050</xdr:rowOff>
        </xdr:to>
        <xdr:sp macro="" textlink="">
          <xdr:nvSpPr>
            <xdr:cNvPr id="110627" name="$M$38" hidden="1">
              <a:extLst>
                <a:ext uri="{63B3BB69-23CF-44E3-9099-C40C66FF867C}">
                  <a14:compatExt spid="_x0000_s110627"/>
                </a:ext>
                <a:ext uri="{FF2B5EF4-FFF2-40B4-BE49-F238E27FC236}">
                  <a16:creationId xmlns:a16="http://schemas.microsoft.com/office/drawing/2014/main" id="{00000000-0008-0000-0200-00002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38</xdr:row>
          <xdr:rowOff>0</xdr:rowOff>
        </xdr:from>
        <xdr:to>
          <xdr:col>13</xdr:col>
          <xdr:colOff>47625</xdr:colOff>
          <xdr:row>39</xdr:row>
          <xdr:rowOff>19050</xdr:rowOff>
        </xdr:to>
        <xdr:sp macro="" textlink="">
          <xdr:nvSpPr>
            <xdr:cNvPr id="110628" name="$M$39" hidden="1">
              <a:extLst>
                <a:ext uri="{63B3BB69-23CF-44E3-9099-C40C66FF867C}">
                  <a14:compatExt spid="_x0000_s110628"/>
                </a:ext>
                <a:ext uri="{FF2B5EF4-FFF2-40B4-BE49-F238E27FC236}">
                  <a16:creationId xmlns:a16="http://schemas.microsoft.com/office/drawing/2014/main" id="{00000000-0008-0000-0200-00002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39</xdr:row>
          <xdr:rowOff>0</xdr:rowOff>
        </xdr:from>
        <xdr:to>
          <xdr:col>13</xdr:col>
          <xdr:colOff>47625</xdr:colOff>
          <xdr:row>40</xdr:row>
          <xdr:rowOff>19050</xdr:rowOff>
        </xdr:to>
        <xdr:sp macro="" textlink="">
          <xdr:nvSpPr>
            <xdr:cNvPr id="110629" name="$M$40" hidden="1">
              <a:extLst>
                <a:ext uri="{63B3BB69-23CF-44E3-9099-C40C66FF867C}">
                  <a14:compatExt spid="_x0000_s110629"/>
                </a:ext>
                <a:ext uri="{FF2B5EF4-FFF2-40B4-BE49-F238E27FC236}">
                  <a16:creationId xmlns:a16="http://schemas.microsoft.com/office/drawing/2014/main" id="{00000000-0008-0000-0200-00002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40</xdr:row>
          <xdr:rowOff>0</xdr:rowOff>
        </xdr:from>
        <xdr:to>
          <xdr:col>13</xdr:col>
          <xdr:colOff>47625</xdr:colOff>
          <xdr:row>41</xdr:row>
          <xdr:rowOff>19050</xdr:rowOff>
        </xdr:to>
        <xdr:sp macro="" textlink="">
          <xdr:nvSpPr>
            <xdr:cNvPr id="110630" name="$M$41" hidden="1">
              <a:extLst>
                <a:ext uri="{63B3BB69-23CF-44E3-9099-C40C66FF867C}">
                  <a14:compatExt spid="_x0000_s110630"/>
                </a:ext>
                <a:ext uri="{FF2B5EF4-FFF2-40B4-BE49-F238E27FC236}">
                  <a16:creationId xmlns:a16="http://schemas.microsoft.com/office/drawing/2014/main" id="{00000000-0008-0000-0200-00002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41</xdr:row>
          <xdr:rowOff>0</xdr:rowOff>
        </xdr:from>
        <xdr:to>
          <xdr:col>13</xdr:col>
          <xdr:colOff>47625</xdr:colOff>
          <xdr:row>42</xdr:row>
          <xdr:rowOff>19050</xdr:rowOff>
        </xdr:to>
        <xdr:sp macro="" textlink="">
          <xdr:nvSpPr>
            <xdr:cNvPr id="110631" name="$M$42" hidden="1">
              <a:extLst>
                <a:ext uri="{63B3BB69-23CF-44E3-9099-C40C66FF867C}">
                  <a14:compatExt spid="_x0000_s110631"/>
                </a:ext>
                <a:ext uri="{FF2B5EF4-FFF2-40B4-BE49-F238E27FC236}">
                  <a16:creationId xmlns:a16="http://schemas.microsoft.com/office/drawing/2014/main" id="{00000000-0008-0000-0200-00002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42</xdr:row>
          <xdr:rowOff>0</xdr:rowOff>
        </xdr:from>
        <xdr:to>
          <xdr:col>13</xdr:col>
          <xdr:colOff>47625</xdr:colOff>
          <xdr:row>43</xdr:row>
          <xdr:rowOff>19050</xdr:rowOff>
        </xdr:to>
        <xdr:sp macro="" textlink="">
          <xdr:nvSpPr>
            <xdr:cNvPr id="110632" name="$M$43" hidden="1">
              <a:extLst>
                <a:ext uri="{63B3BB69-23CF-44E3-9099-C40C66FF867C}">
                  <a14:compatExt spid="_x0000_s110632"/>
                </a:ext>
                <a:ext uri="{FF2B5EF4-FFF2-40B4-BE49-F238E27FC236}">
                  <a16:creationId xmlns:a16="http://schemas.microsoft.com/office/drawing/2014/main" id="{00000000-0008-0000-0200-00002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43</xdr:row>
          <xdr:rowOff>0</xdr:rowOff>
        </xdr:from>
        <xdr:to>
          <xdr:col>13</xdr:col>
          <xdr:colOff>47625</xdr:colOff>
          <xdr:row>44</xdr:row>
          <xdr:rowOff>19050</xdr:rowOff>
        </xdr:to>
        <xdr:sp macro="" textlink="">
          <xdr:nvSpPr>
            <xdr:cNvPr id="110633" name="$M$44" hidden="1">
              <a:extLst>
                <a:ext uri="{63B3BB69-23CF-44E3-9099-C40C66FF867C}">
                  <a14:compatExt spid="_x0000_s110633"/>
                </a:ext>
                <a:ext uri="{FF2B5EF4-FFF2-40B4-BE49-F238E27FC236}">
                  <a16:creationId xmlns:a16="http://schemas.microsoft.com/office/drawing/2014/main" id="{00000000-0008-0000-0200-00002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xdr:row>
          <xdr:rowOff>0</xdr:rowOff>
        </xdr:from>
        <xdr:to>
          <xdr:col>13</xdr:col>
          <xdr:colOff>47625</xdr:colOff>
          <xdr:row>45</xdr:row>
          <xdr:rowOff>19050</xdr:rowOff>
        </xdr:to>
        <xdr:sp macro="" textlink="">
          <xdr:nvSpPr>
            <xdr:cNvPr id="110634" name="$M$45" hidden="1">
              <a:extLst>
                <a:ext uri="{63B3BB69-23CF-44E3-9099-C40C66FF867C}">
                  <a14:compatExt spid="_x0000_s110634"/>
                </a:ext>
                <a:ext uri="{FF2B5EF4-FFF2-40B4-BE49-F238E27FC236}">
                  <a16:creationId xmlns:a16="http://schemas.microsoft.com/office/drawing/2014/main" id="{00000000-0008-0000-0200-00002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45</xdr:row>
          <xdr:rowOff>0</xdr:rowOff>
        </xdr:from>
        <xdr:to>
          <xdr:col>13</xdr:col>
          <xdr:colOff>47625</xdr:colOff>
          <xdr:row>46</xdr:row>
          <xdr:rowOff>19050</xdr:rowOff>
        </xdr:to>
        <xdr:sp macro="" textlink="">
          <xdr:nvSpPr>
            <xdr:cNvPr id="110635" name="$M$46" hidden="1">
              <a:extLst>
                <a:ext uri="{63B3BB69-23CF-44E3-9099-C40C66FF867C}">
                  <a14:compatExt spid="_x0000_s110635"/>
                </a:ext>
                <a:ext uri="{FF2B5EF4-FFF2-40B4-BE49-F238E27FC236}">
                  <a16:creationId xmlns:a16="http://schemas.microsoft.com/office/drawing/2014/main" id="{00000000-0008-0000-0200-00002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46</xdr:row>
          <xdr:rowOff>0</xdr:rowOff>
        </xdr:from>
        <xdr:to>
          <xdr:col>13</xdr:col>
          <xdr:colOff>47625</xdr:colOff>
          <xdr:row>47</xdr:row>
          <xdr:rowOff>19050</xdr:rowOff>
        </xdr:to>
        <xdr:sp macro="" textlink="">
          <xdr:nvSpPr>
            <xdr:cNvPr id="110636" name="$M$47" hidden="1">
              <a:extLst>
                <a:ext uri="{63B3BB69-23CF-44E3-9099-C40C66FF867C}">
                  <a14:compatExt spid="_x0000_s110636"/>
                </a:ext>
                <a:ext uri="{FF2B5EF4-FFF2-40B4-BE49-F238E27FC236}">
                  <a16:creationId xmlns:a16="http://schemas.microsoft.com/office/drawing/2014/main" id="{00000000-0008-0000-0200-00002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xdr:row>
          <xdr:rowOff>0</xdr:rowOff>
        </xdr:from>
        <xdr:to>
          <xdr:col>13</xdr:col>
          <xdr:colOff>47625</xdr:colOff>
          <xdr:row>48</xdr:row>
          <xdr:rowOff>19050</xdr:rowOff>
        </xdr:to>
        <xdr:sp macro="" textlink="">
          <xdr:nvSpPr>
            <xdr:cNvPr id="110637" name="$M$48" hidden="1">
              <a:extLst>
                <a:ext uri="{63B3BB69-23CF-44E3-9099-C40C66FF867C}">
                  <a14:compatExt spid="_x0000_s110637"/>
                </a:ext>
                <a:ext uri="{FF2B5EF4-FFF2-40B4-BE49-F238E27FC236}">
                  <a16:creationId xmlns:a16="http://schemas.microsoft.com/office/drawing/2014/main" id="{00000000-0008-0000-0200-00002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48</xdr:row>
          <xdr:rowOff>0</xdr:rowOff>
        </xdr:from>
        <xdr:to>
          <xdr:col>13</xdr:col>
          <xdr:colOff>47625</xdr:colOff>
          <xdr:row>49</xdr:row>
          <xdr:rowOff>19050</xdr:rowOff>
        </xdr:to>
        <xdr:sp macro="" textlink="">
          <xdr:nvSpPr>
            <xdr:cNvPr id="110638" name="$M$49" hidden="1">
              <a:extLst>
                <a:ext uri="{63B3BB69-23CF-44E3-9099-C40C66FF867C}">
                  <a14:compatExt spid="_x0000_s110638"/>
                </a:ext>
                <a:ext uri="{FF2B5EF4-FFF2-40B4-BE49-F238E27FC236}">
                  <a16:creationId xmlns:a16="http://schemas.microsoft.com/office/drawing/2014/main" id="{00000000-0008-0000-0200-00002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49</xdr:row>
          <xdr:rowOff>0</xdr:rowOff>
        </xdr:from>
        <xdr:to>
          <xdr:col>13</xdr:col>
          <xdr:colOff>47625</xdr:colOff>
          <xdr:row>50</xdr:row>
          <xdr:rowOff>19050</xdr:rowOff>
        </xdr:to>
        <xdr:sp macro="" textlink="">
          <xdr:nvSpPr>
            <xdr:cNvPr id="110639" name="$M$50" hidden="1">
              <a:extLst>
                <a:ext uri="{63B3BB69-23CF-44E3-9099-C40C66FF867C}">
                  <a14:compatExt spid="_x0000_s110639"/>
                </a:ext>
                <a:ext uri="{FF2B5EF4-FFF2-40B4-BE49-F238E27FC236}">
                  <a16:creationId xmlns:a16="http://schemas.microsoft.com/office/drawing/2014/main" id="{00000000-0008-0000-0200-00002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50</xdr:row>
          <xdr:rowOff>0</xdr:rowOff>
        </xdr:from>
        <xdr:to>
          <xdr:col>13</xdr:col>
          <xdr:colOff>47625</xdr:colOff>
          <xdr:row>51</xdr:row>
          <xdr:rowOff>19050</xdr:rowOff>
        </xdr:to>
        <xdr:sp macro="" textlink="">
          <xdr:nvSpPr>
            <xdr:cNvPr id="110640" name="$M$51" hidden="1">
              <a:extLst>
                <a:ext uri="{63B3BB69-23CF-44E3-9099-C40C66FF867C}">
                  <a14:compatExt spid="_x0000_s110640"/>
                </a:ext>
                <a:ext uri="{FF2B5EF4-FFF2-40B4-BE49-F238E27FC236}">
                  <a16:creationId xmlns:a16="http://schemas.microsoft.com/office/drawing/2014/main" id="{00000000-0008-0000-0200-00003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51</xdr:row>
          <xdr:rowOff>0</xdr:rowOff>
        </xdr:from>
        <xdr:to>
          <xdr:col>13</xdr:col>
          <xdr:colOff>47625</xdr:colOff>
          <xdr:row>52</xdr:row>
          <xdr:rowOff>19050</xdr:rowOff>
        </xdr:to>
        <xdr:sp macro="" textlink="">
          <xdr:nvSpPr>
            <xdr:cNvPr id="110641" name="$M$52" hidden="1">
              <a:extLst>
                <a:ext uri="{63B3BB69-23CF-44E3-9099-C40C66FF867C}">
                  <a14:compatExt spid="_x0000_s110641"/>
                </a:ext>
                <a:ext uri="{FF2B5EF4-FFF2-40B4-BE49-F238E27FC236}">
                  <a16:creationId xmlns:a16="http://schemas.microsoft.com/office/drawing/2014/main" id="{00000000-0008-0000-0200-00003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52</xdr:row>
          <xdr:rowOff>0</xdr:rowOff>
        </xdr:from>
        <xdr:to>
          <xdr:col>13</xdr:col>
          <xdr:colOff>47625</xdr:colOff>
          <xdr:row>53</xdr:row>
          <xdr:rowOff>19050</xdr:rowOff>
        </xdr:to>
        <xdr:sp macro="" textlink="">
          <xdr:nvSpPr>
            <xdr:cNvPr id="110642" name="$M$53" hidden="1">
              <a:extLst>
                <a:ext uri="{63B3BB69-23CF-44E3-9099-C40C66FF867C}">
                  <a14:compatExt spid="_x0000_s110642"/>
                </a:ext>
                <a:ext uri="{FF2B5EF4-FFF2-40B4-BE49-F238E27FC236}">
                  <a16:creationId xmlns:a16="http://schemas.microsoft.com/office/drawing/2014/main" id="{00000000-0008-0000-0200-00003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53</xdr:row>
          <xdr:rowOff>0</xdr:rowOff>
        </xdr:from>
        <xdr:to>
          <xdr:col>13</xdr:col>
          <xdr:colOff>47625</xdr:colOff>
          <xdr:row>54</xdr:row>
          <xdr:rowOff>19050</xdr:rowOff>
        </xdr:to>
        <xdr:sp macro="" textlink="">
          <xdr:nvSpPr>
            <xdr:cNvPr id="110643" name="$M$54" hidden="1">
              <a:extLst>
                <a:ext uri="{63B3BB69-23CF-44E3-9099-C40C66FF867C}">
                  <a14:compatExt spid="_x0000_s110643"/>
                </a:ext>
                <a:ext uri="{FF2B5EF4-FFF2-40B4-BE49-F238E27FC236}">
                  <a16:creationId xmlns:a16="http://schemas.microsoft.com/office/drawing/2014/main" id="{00000000-0008-0000-0200-00003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54</xdr:row>
          <xdr:rowOff>0</xdr:rowOff>
        </xdr:from>
        <xdr:to>
          <xdr:col>13</xdr:col>
          <xdr:colOff>47625</xdr:colOff>
          <xdr:row>55</xdr:row>
          <xdr:rowOff>19050</xdr:rowOff>
        </xdr:to>
        <xdr:sp macro="" textlink="">
          <xdr:nvSpPr>
            <xdr:cNvPr id="110644" name="$M$55" hidden="1">
              <a:extLst>
                <a:ext uri="{63B3BB69-23CF-44E3-9099-C40C66FF867C}">
                  <a14:compatExt spid="_x0000_s110644"/>
                </a:ext>
                <a:ext uri="{FF2B5EF4-FFF2-40B4-BE49-F238E27FC236}">
                  <a16:creationId xmlns:a16="http://schemas.microsoft.com/office/drawing/2014/main" id="{00000000-0008-0000-0200-00003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55</xdr:row>
          <xdr:rowOff>0</xdr:rowOff>
        </xdr:from>
        <xdr:to>
          <xdr:col>13</xdr:col>
          <xdr:colOff>47625</xdr:colOff>
          <xdr:row>56</xdr:row>
          <xdr:rowOff>19050</xdr:rowOff>
        </xdr:to>
        <xdr:sp macro="" textlink="">
          <xdr:nvSpPr>
            <xdr:cNvPr id="110645" name="$M$56" hidden="1">
              <a:extLst>
                <a:ext uri="{63B3BB69-23CF-44E3-9099-C40C66FF867C}">
                  <a14:compatExt spid="_x0000_s110645"/>
                </a:ext>
                <a:ext uri="{FF2B5EF4-FFF2-40B4-BE49-F238E27FC236}">
                  <a16:creationId xmlns:a16="http://schemas.microsoft.com/office/drawing/2014/main" id="{00000000-0008-0000-0200-00003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56</xdr:row>
          <xdr:rowOff>0</xdr:rowOff>
        </xdr:from>
        <xdr:to>
          <xdr:col>13</xdr:col>
          <xdr:colOff>47625</xdr:colOff>
          <xdr:row>57</xdr:row>
          <xdr:rowOff>19050</xdr:rowOff>
        </xdr:to>
        <xdr:sp macro="" textlink="">
          <xdr:nvSpPr>
            <xdr:cNvPr id="110646" name="$M$57" hidden="1">
              <a:extLst>
                <a:ext uri="{63B3BB69-23CF-44E3-9099-C40C66FF867C}">
                  <a14:compatExt spid="_x0000_s110646"/>
                </a:ext>
                <a:ext uri="{FF2B5EF4-FFF2-40B4-BE49-F238E27FC236}">
                  <a16:creationId xmlns:a16="http://schemas.microsoft.com/office/drawing/2014/main" id="{00000000-0008-0000-0200-00003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xdr:row>
          <xdr:rowOff>0</xdr:rowOff>
        </xdr:from>
        <xdr:to>
          <xdr:col>13</xdr:col>
          <xdr:colOff>47625</xdr:colOff>
          <xdr:row>58</xdr:row>
          <xdr:rowOff>19050</xdr:rowOff>
        </xdr:to>
        <xdr:sp macro="" textlink="">
          <xdr:nvSpPr>
            <xdr:cNvPr id="110647" name="$M$58" hidden="1">
              <a:extLst>
                <a:ext uri="{63B3BB69-23CF-44E3-9099-C40C66FF867C}">
                  <a14:compatExt spid="_x0000_s110647"/>
                </a:ext>
                <a:ext uri="{FF2B5EF4-FFF2-40B4-BE49-F238E27FC236}">
                  <a16:creationId xmlns:a16="http://schemas.microsoft.com/office/drawing/2014/main" id="{00000000-0008-0000-0200-00003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58</xdr:row>
          <xdr:rowOff>0</xdr:rowOff>
        </xdr:from>
        <xdr:to>
          <xdr:col>13</xdr:col>
          <xdr:colOff>47625</xdr:colOff>
          <xdr:row>59</xdr:row>
          <xdr:rowOff>19050</xdr:rowOff>
        </xdr:to>
        <xdr:sp macro="" textlink="">
          <xdr:nvSpPr>
            <xdr:cNvPr id="110648" name="$M$59" hidden="1">
              <a:extLst>
                <a:ext uri="{63B3BB69-23CF-44E3-9099-C40C66FF867C}">
                  <a14:compatExt spid="_x0000_s110648"/>
                </a:ext>
                <a:ext uri="{FF2B5EF4-FFF2-40B4-BE49-F238E27FC236}">
                  <a16:creationId xmlns:a16="http://schemas.microsoft.com/office/drawing/2014/main" id="{00000000-0008-0000-0200-00003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59</xdr:row>
          <xdr:rowOff>0</xdr:rowOff>
        </xdr:from>
        <xdr:to>
          <xdr:col>13</xdr:col>
          <xdr:colOff>47625</xdr:colOff>
          <xdr:row>60</xdr:row>
          <xdr:rowOff>19050</xdr:rowOff>
        </xdr:to>
        <xdr:sp macro="" textlink="">
          <xdr:nvSpPr>
            <xdr:cNvPr id="110649" name="$M$60" hidden="1">
              <a:extLst>
                <a:ext uri="{63B3BB69-23CF-44E3-9099-C40C66FF867C}">
                  <a14:compatExt spid="_x0000_s110649"/>
                </a:ext>
                <a:ext uri="{FF2B5EF4-FFF2-40B4-BE49-F238E27FC236}">
                  <a16:creationId xmlns:a16="http://schemas.microsoft.com/office/drawing/2014/main" id="{00000000-0008-0000-0200-00003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13</xdr:col>
          <xdr:colOff>47625</xdr:colOff>
          <xdr:row>61</xdr:row>
          <xdr:rowOff>19050</xdr:rowOff>
        </xdr:to>
        <xdr:sp macro="" textlink="">
          <xdr:nvSpPr>
            <xdr:cNvPr id="110650" name="$M$61" hidden="1">
              <a:extLst>
                <a:ext uri="{63B3BB69-23CF-44E3-9099-C40C66FF867C}">
                  <a14:compatExt spid="_x0000_s110650"/>
                </a:ext>
                <a:ext uri="{FF2B5EF4-FFF2-40B4-BE49-F238E27FC236}">
                  <a16:creationId xmlns:a16="http://schemas.microsoft.com/office/drawing/2014/main" id="{00000000-0008-0000-0200-00003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61</xdr:row>
          <xdr:rowOff>0</xdr:rowOff>
        </xdr:from>
        <xdr:to>
          <xdr:col>13</xdr:col>
          <xdr:colOff>47625</xdr:colOff>
          <xdr:row>62</xdr:row>
          <xdr:rowOff>19050</xdr:rowOff>
        </xdr:to>
        <xdr:sp macro="" textlink="">
          <xdr:nvSpPr>
            <xdr:cNvPr id="110651" name="$M$62" hidden="1">
              <a:extLst>
                <a:ext uri="{63B3BB69-23CF-44E3-9099-C40C66FF867C}">
                  <a14:compatExt spid="_x0000_s110651"/>
                </a:ext>
                <a:ext uri="{FF2B5EF4-FFF2-40B4-BE49-F238E27FC236}">
                  <a16:creationId xmlns:a16="http://schemas.microsoft.com/office/drawing/2014/main" id="{00000000-0008-0000-0200-00003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62</xdr:row>
          <xdr:rowOff>0</xdr:rowOff>
        </xdr:from>
        <xdr:to>
          <xdr:col>13</xdr:col>
          <xdr:colOff>47625</xdr:colOff>
          <xdr:row>63</xdr:row>
          <xdr:rowOff>19050</xdr:rowOff>
        </xdr:to>
        <xdr:sp macro="" textlink="">
          <xdr:nvSpPr>
            <xdr:cNvPr id="110652" name="$M$63" hidden="1">
              <a:extLst>
                <a:ext uri="{63B3BB69-23CF-44E3-9099-C40C66FF867C}">
                  <a14:compatExt spid="_x0000_s110652"/>
                </a:ext>
                <a:ext uri="{FF2B5EF4-FFF2-40B4-BE49-F238E27FC236}">
                  <a16:creationId xmlns:a16="http://schemas.microsoft.com/office/drawing/2014/main" id="{00000000-0008-0000-0200-00003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63</xdr:row>
          <xdr:rowOff>0</xdr:rowOff>
        </xdr:from>
        <xdr:to>
          <xdr:col>13</xdr:col>
          <xdr:colOff>47625</xdr:colOff>
          <xdr:row>64</xdr:row>
          <xdr:rowOff>19050</xdr:rowOff>
        </xdr:to>
        <xdr:sp macro="" textlink="">
          <xdr:nvSpPr>
            <xdr:cNvPr id="110653" name="$M$64" hidden="1">
              <a:extLst>
                <a:ext uri="{63B3BB69-23CF-44E3-9099-C40C66FF867C}">
                  <a14:compatExt spid="_x0000_s110653"/>
                </a:ext>
                <a:ext uri="{FF2B5EF4-FFF2-40B4-BE49-F238E27FC236}">
                  <a16:creationId xmlns:a16="http://schemas.microsoft.com/office/drawing/2014/main" id="{00000000-0008-0000-0200-00003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64</xdr:row>
          <xdr:rowOff>0</xdr:rowOff>
        </xdr:from>
        <xdr:to>
          <xdr:col>13</xdr:col>
          <xdr:colOff>47625</xdr:colOff>
          <xdr:row>65</xdr:row>
          <xdr:rowOff>19050</xdr:rowOff>
        </xdr:to>
        <xdr:sp macro="" textlink="">
          <xdr:nvSpPr>
            <xdr:cNvPr id="110654" name="$M$65" hidden="1">
              <a:extLst>
                <a:ext uri="{63B3BB69-23CF-44E3-9099-C40C66FF867C}">
                  <a14:compatExt spid="_x0000_s110654"/>
                </a:ext>
                <a:ext uri="{FF2B5EF4-FFF2-40B4-BE49-F238E27FC236}">
                  <a16:creationId xmlns:a16="http://schemas.microsoft.com/office/drawing/2014/main" id="{00000000-0008-0000-0200-00003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65</xdr:row>
          <xdr:rowOff>0</xdr:rowOff>
        </xdr:from>
        <xdr:to>
          <xdr:col>13</xdr:col>
          <xdr:colOff>47625</xdr:colOff>
          <xdr:row>66</xdr:row>
          <xdr:rowOff>19050</xdr:rowOff>
        </xdr:to>
        <xdr:sp macro="" textlink="">
          <xdr:nvSpPr>
            <xdr:cNvPr id="110655" name="$M$66" hidden="1">
              <a:extLst>
                <a:ext uri="{63B3BB69-23CF-44E3-9099-C40C66FF867C}">
                  <a14:compatExt spid="_x0000_s110655"/>
                </a:ext>
                <a:ext uri="{FF2B5EF4-FFF2-40B4-BE49-F238E27FC236}">
                  <a16:creationId xmlns:a16="http://schemas.microsoft.com/office/drawing/2014/main" id="{00000000-0008-0000-0200-00003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66</xdr:row>
          <xdr:rowOff>0</xdr:rowOff>
        </xdr:from>
        <xdr:to>
          <xdr:col>13</xdr:col>
          <xdr:colOff>47625</xdr:colOff>
          <xdr:row>67</xdr:row>
          <xdr:rowOff>19050</xdr:rowOff>
        </xdr:to>
        <xdr:sp macro="" textlink="">
          <xdr:nvSpPr>
            <xdr:cNvPr id="110656" name="$M$67" hidden="1">
              <a:extLst>
                <a:ext uri="{63B3BB69-23CF-44E3-9099-C40C66FF867C}">
                  <a14:compatExt spid="_x0000_s110656"/>
                </a:ext>
                <a:ext uri="{FF2B5EF4-FFF2-40B4-BE49-F238E27FC236}">
                  <a16:creationId xmlns:a16="http://schemas.microsoft.com/office/drawing/2014/main" id="{00000000-0008-0000-0200-00004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xdr:row>
          <xdr:rowOff>0</xdr:rowOff>
        </xdr:from>
        <xdr:to>
          <xdr:col>13</xdr:col>
          <xdr:colOff>47625</xdr:colOff>
          <xdr:row>68</xdr:row>
          <xdr:rowOff>19050</xdr:rowOff>
        </xdr:to>
        <xdr:sp macro="" textlink="">
          <xdr:nvSpPr>
            <xdr:cNvPr id="110657" name="$M$68" hidden="1">
              <a:extLst>
                <a:ext uri="{63B3BB69-23CF-44E3-9099-C40C66FF867C}">
                  <a14:compatExt spid="_x0000_s110657"/>
                </a:ext>
                <a:ext uri="{FF2B5EF4-FFF2-40B4-BE49-F238E27FC236}">
                  <a16:creationId xmlns:a16="http://schemas.microsoft.com/office/drawing/2014/main" id="{00000000-0008-0000-0200-00004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68</xdr:row>
          <xdr:rowOff>0</xdr:rowOff>
        </xdr:from>
        <xdr:to>
          <xdr:col>13</xdr:col>
          <xdr:colOff>47625</xdr:colOff>
          <xdr:row>69</xdr:row>
          <xdr:rowOff>19050</xdr:rowOff>
        </xdr:to>
        <xdr:sp macro="" textlink="">
          <xdr:nvSpPr>
            <xdr:cNvPr id="110658" name="$M$69" hidden="1">
              <a:extLst>
                <a:ext uri="{63B3BB69-23CF-44E3-9099-C40C66FF867C}">
                  <a14:compatExt spid="_x0000_s110658"/>
                </a:ext>
                <a:ext uri="{FF2B5EF4-FFF2-40B4-BE49-F238E27FC236}">
                  <a16:creationId xmlns:a16="http://schemas.microsoft.com/office/drawing/2014/main" id="{00000000-0008-0000-0200-00004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69</xdr:row>
          <xdr:rowOff>0</xdr:rowOff>
        </xdr:from>
        <xdr:to>
          <xdr:col>13</xdr:col>
          <xdr:colOff>47625</xdr:colOff>
          <xdr:row>70</xdr:row>
          <xdr:rowOff>19050</xdr:rowOff>
        </xdr:to>
        <xdr:sp macro="" textlink="">
          <xdr:nvSpPr>
            <xdr:cNvPr id="110659" name="$M$70" hidden="1">
              <a:extLst>
                <a:ext uri="{63B3BB69-23CF-44E3-9099-C40C66FF867C}">
                  <a14:compatExt spid="_x0000_s110659"/>
                </a:ext>
                <a:ext uri="{FF2B5EF4-FFF2-40B4-BE49-F238E27FC236}">
                  <a16:creationId xmlns:a16="http://schemas.microsoft.com/office/drawing/2014/main" id="{00000000-0008-0000-0200-00004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70</xdr:row>
          <xdr:rowOff>0</xdr:rowOff>
        </xdr:from>
        <xdr:to>
          <xdr:col>13</xdr:col>
          <xdr:colOff>47625</xdr:colOff>
          <xdr:row>71</xdr:row>
          <xdr:rowOff>19050</xdr:rowOff>
        </xdr:to>
        <xdr:sp macro="" textlink="">
          <xdr:nvSpPr>
            <xdr:cNvPr id="110660" name="$M$71" hidden="1">
              <a:extLst>
                <a:ext uri="{63B3BB69-23CF-44E3-9099-C40C66FF867C}">
                  <a14:compatExt spid="_x0000_s110660"/>
                </a:ext>
                <a:ext uri="{FF2B5EF4-FFF2-40B4-BE49-F238E27FC236}">
                  <a16:creationId xmlns:a16="http://schemas.microsoft.com/office/drawing/2014/main" id="{00000000-0008-0000-0200-00004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71</xdr:row>
          <xdr:rowOff>0</xdr:rowOff>
        </xdr:from>
        <xdr:to>
          <xdr:col>13</xdr:col>
          <xdr:colOff>47625</xdr:colOff>
          <xdr:row>72</xdr:row>
          <xdr:rowOff>19050</xdr:rowOff>
        </xdr:to>
        <xdr:sp macro="" textlink="">
          <xdr:nvSpPr>
            <xdr:cNvPr id="110661" name="$M$72" hidden="1">
              <a:extLst>
                <a:ext uri="{63B3BB69-23CF-44E3-9099-C40C66FF867C}">
                  <a14:compatExt spid="_x0000_s110661"/>
                </a:ext>
                <a:ext uri="{FF2B5EF4-FFF2-40B4-BE49-F238E27FC236}">
                  <a16:creationId xmlns:a16="http://schemas.microsoft.com/office/drawing/2014/main" id="{00000000-0008-0000-0200-00004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72</xdr:row>
          <xdr:rowOff>0</xdr:rowOff>
        </xdr:from>
        <xdr:to>
          <xdr:col>13</xdr:col>
          <xdr:colOff>47625</xdr:colOff>
          <xdr:row>73</xdr:row>
          <xdr:rowOff>19050</xdr:rowOff>
        </xdr:to>
        <xdr:sp macro="" textlink="">
          <xdr:nvSpPr>
            <xdr:cNvPr id="110662" name="$M$73" hidden="1">
              <a:extLst>
                <a:ext uri="{63B3BB69-23CF-44E3-9099-C40C66FF867C}">
                  <a14:compatExt spid="_x0000_s110662"/>
                </a:ext>
                <a:ext uri="{FF2B5EF4-FFF2-40B4-BE49-F238E27FC236}">
                  <a16:creationId xmlns:a16="http://schemas.microsoft.com/office/drawing/2014/main" id="{00000000-0008-0000-0200-00004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73</xdr:row>
          <xdr:rowOff>0</xdr:rowOff>
        </xdr:from>
        <xdr:to>
          <xdr:col>13</xdr:col>
          <xdr:colOff>47625</xdr:colOff>
          <xdr:row>74</xdr:row>
          <xdr:rowOff>19050</xdr:rowOff>
        </xdr:to>
        <xdr:sp macro="" textlink="">
          <xdr:nvSpPr>
            <xdr:cNvPr id="110663" name="$M$74" hidden="1">
              <a:extLst>
                <a:ext uri="{63B3BB69-23CF-44E3-9099-C40C66FF867C}">
                  <a14:compatExt spid="_x0000_s110663"/>
                </a:ext>
                <a:ext uri="{FF2B5EF4-FFF2-40B4-BE49-F238E27FC236}">
                  <a16:creationId xmlns:a16="http://schemas.microsoft.com/office/drawing/2014/main" id="{00000000-0008-0000-0200-00004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74</xdr:row>
          <xdr:rowOff>0</xdr:rowOff>
        </xdr:from>
        <xdr:to>
          <xdr:col>13</xdr:col>
          <xdr:colOff>47625</xdr:colOff>
          <xdr:row>75</xdr:row>
          <xdr:rowOff>19050</xdr:rowOff>
        </xdr:to>
        <xdr:sp macro="" textlink="">
          <xdr:nvSpPr>
            <xdr:cNvPr id="110664" name="$M$75" hidden="1">
              <a:extLst>
                <a:ext uri="{63B3BB69-23CF-44E3-9099-C40C66FF867C}">
                  <a14:compatExt spid="_x0000_s110664"/>
                </a:ext>
                <a:ext uri="{FF2B5EF4-FFF2-40B4-BE49-F238E27FC236}">
                  <a16:creationId xmlns:a16="http://schemas.microsoft.com/office/drawing/2014/main" id="{00000000-0008-0000-0200-00004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13</xdr:col>
          <xdr:colOff>47625</xdr:colOff>
          <xdr:row>76</xdr:row>
          <xdr:rowOff>19050</xdr:rowOff>
        </xdr:to>
        <xdr:sp macro="" textlink="">
          <xdr:nvSpPr>
            <xdr:cNvPr id="110665" name="$M$76" hidden="1">
              <a:extLst>
                <a:ext uri="{63B3BB69-23CF-44E3-9099-C40C66FF867C}">
                  <a14:compatExt spid="_x0000_s110665"/>
                </a:ext>
                <a:ext uri="{FF2B5EF4-FFF2-40B4-BE49-F238E27FC236}">
                  <a16:creationId xmlns:a16="http://schemas.microsoft.com/office/drawing/2014/main" id="{00000000-0008-0000-0200-00004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76</xdr:row>
          <xdr:rowOff>0</xdr:rowOff>
        </xdr:from>
        <xdr:to>
          <xdr:col>13</xdr:col>
          <xdr:colOff>47625</xdr:colOff>
          <xdr:row>77</xdr:row>
          <xdr:rowOff>19050</xdr:rowOff>
        </xdr:to>
        <xdr:sp macro="" textlink="">
          <xdr:nvSpPr>
            <xdr:cNvPr id="110666" name="$M$77" hidden="1">
              <a:extLst>
                <a:ext uri="{63B3BB69-23CF-44E3-9099-C40C66FF867C}">
                  <a14:compatExt spid="_x0000_s110666"/>
                </a:ext>
                <a:ext uri="{FF2B5EF4-FFF2-40B4-BE49-F238E27FC236}">
                  <a16:creationId xmlns:a16="http://schemas.microsoft.com/office/drawing/2014/main" id="{00000000-0008-0000-0200-00004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13</xdr:col>
          <xdr:colOff>47625</xdr:colOff>
          <xdr:row>78</xdr:row>
          <xdr:rowOff>19050</xdr:rowOff>
        </xdr:to>
        <xdr:sp macro="" textlink="">
          <xdr:nvSpPr>
            <xdr:cNvPr id="110667" name="$M$78" hidden="1">
              <a:extLst>
                <a:ext uri="{63B3BB69-23CF-44E3-9099-C40C66FF867C}">
                  <a14:compatExt spid="_x0000_s110667"/>
                </a:ext>
                <a:ext uri="{FF2B5EF4-FFF2-40B4-BE49-F238E27FC236}">
                  <a16:creationId xmlns:a16="http://schemas.microsoft.com/office/drawing/2014/main" id="{00000000-0008-0000-0200-00004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78</xdr:row>
          <xdr:rowOff>0</xdr:rowOff>
        </xdr:from>
        <xdr:to>
          <xdr:col>13</xdr:col>
          <xdr:colOff>47625</xdr:colOff>
          <xdr:row>79</xdr:row>
          <xdr:rowOff>19050</xdr:rowOff>
        </xdr:to>
        <xdr:sp macro="" textlink="">
          <xdr:nvSpPr>
            <xdr:cNvPr id="110668" name="$M$79" hidden="1">
              <a:extLst>
                <a:ext uri="{63B3BB69-23CF-44E3-9099-C40C66FF867C}">
                  <a14:compatExt spid="_x0000_s110668"/>
                </a:ext>
                <a:ext uri="{FF2B5EF4-FFF2-40B4-BE49-F238E27FC236}">
                  <a16:creationId xmlns:a16="http://schemas.microsoft.com/office/drawing/2014/main" id="{00000000-0008-0000-0200-00004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79</xdr:row>
          <xdr:rowOff>0</xdr:rowOff>
        </xdr:from>
        <xdr:to>
          <xdr:col>13</xdr:col>
          <xdr:colOff>47625</xdr:colOff>
          <xdr:row>80</xdr:row>
          <xdr:rowOff>19050</xdr:rowOff>
        </xdr:to>
        <xdr:sp macro="" textlink="">
          <xdr:nvSpPr>
            <xdr:cNvPr id="110669" name="$M$80" hidden="1">
              <a:extLst>
                <a:ext uri="{63B3BB69-23CF-44E3-9099-C40C66FF867C}">
                  <a14:compatExt spid="_x0000_s110669"/>
                </a:ext>
                <a:ext uri="{FF2B5EF4-FFF2-40B4-BE49-F238E27FC236}">
                  <a16:creationId xmlns:a16="http://schemas.microsoft.com/office/drawing/2014/main" id="{00000000-0008-0000-0200-00004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80</xdr:row>
          <xdr:rowOff>0</xdr:rowOff>
        </xdr:from>
        <xdr:to>
          <xdr:col>13</xdr:col>
          <xdr:colOff>47625</xdr:colOff>
          <xdr:row>81</xdr:row>
          <xdr:rowOff>19050</xdr:rowOff>
        </xdr:to>
        <xdr:sp macro="" textlink="">
          <xdr:nvSpPr>
            <xdr:cNvPr id="110670" name="$M$81" hidden="1">
              <a:extLst>
                <a:ext uri="{63B3BB69-23CF-44E3-9099-C40C66FF867C}">
                  <a14:compatExt spid="_x0000_s110670"/>
                </a:ext>
                <a:ext uri="{FF2B5EF4-FFF2-40B4-BE49-F238E27FC236}">
                  <a16:creationId xmlns:a16="http://schemas.microsoft.com/office/drawing/2014/main" id="{00000000-0008-0000-0200-00004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81</xdr:row>
          <xdr:rowOff>0</xdr:rowOff>
        </xdr:from>
        <xdr:to>
          <xdr:col>13</xdr:col>
          <xdr:colOff>47625</xdr:colOff>
          <xdr:row>82</xdr:row>
          <xdr:rowOff>19050</xdr:rowOff>
        </xdr:to>
        <xdr:sp macro="" textlink="">
          <xdr:nvSpPr>
            <xdr:cNvPr id="110671" name="$M$82" hidden="1">
              <a:extLst>
                <a:ext uri="{63B3BB69-23CF-44E3-9099-C40C66FF867C}">
                  <a14:compatExt spid="_x0000_s110671"/>
                </a:ext>
                <a:ext uri="{FF2B5EF4-FFF2-40B4-BE49-F238E27FC236}">
                  <a16:creationId xmlns:a16="http://schemas.microsoft.com/office/drawing/2014/main" id="{00000000-0008-0000-0200-00004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82</xdr:row>
          <xdr:rowOff>0</xdr:rowOff>
        </xdr:from>
        <xdr:to>
          <xdr:col>13</xdr:col>
          <xdr:colOff>47625</xdr:colOff>
          <xdr:row>83</xdr:row>
          <xdr:rowOff>19050</xdr:rowOff>
        </xdr:to>
        <xdr:sp macro="" textlink="">
          <xdr:nvSpPr>
            <xdr:cNvPr id="110672" name="$M$83" hidden="1">
              <a:extLst>
                <a:ext uri="{63B3BB69-23CF-44E3-9099-C40C66FF867C}">
                  <a14:compatExt spid="_x0000_s110672"/>
                </a:ext>
                <a:ext uri="{FF2B5EF4-FFF2-40B4-BE49-F238E27FC236}">
                  <a16:creationId xmlns:a16="http://schemas.microsoft.com/office/drawing/2014/main" id="{00000000-0008-0000-0200-00005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83</xdr:row>
          <xdr:rowOff>0</xdr:rowOff>
        </xdr:from>
        <xdr:to>
          <xdr:col>13</xdr:col>
          <xdr:colOff>47625</xdr:colOff>
          <xdr:row>84</xdr:row>
          <xdr:rowOff>19050</xdr:rowOff>
        </xdr:to>
        <xdr:sp macro="" textlink="">
          <xdr:nvSpPr>
            <xdr:cNvPr id="110673" name="$M$84" hidden="1">
              <a:extLst>
                <a:ext uri="{63B3BB69-23CF-44E3-9099-C40C66FF867C}">
                  <a14:compatExt spid="_x0000_s110673"/>
                </a:ext>
                <a:ext uri="{FF2B5EF4-FFF2-40B4-BE49-F238E27FC236}">
                  <a16:creationId xmlns:a16="http://schemas.microsoft.com/office/drawing/2014/main" id="{00000000-0008-0000-0200-00005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84</xdr:row>
          <xdr:rowOff>0</xdr:rowOff>
        </xdr:from>
        <xdr:to>
          <xdr:col>13</xdr:col>
          <xdr:colOff>47625</xdr:colOff>
          <xdr:row>85</xdr:row>
          <xdr:rowOff>19050</xdr:rowOff>
        </xdr:to>
        <xdr:sp macro="" textlink="">
          <xdr:nvSpPr>
            <xdr:cNvPr id="110674" name="$M$85" hidden="1">
              <a:extLst>
                <a:ext uri="{63B3BB69-23CF-44E3-9099-C40C66FF867C}">
                  <a14:compatExt spid="_x0000_s110674"/>
                </a:ext>
                <a:ext uri="{FF2B5EF4-FFF2-40B4-BE49-F238E27FC236}">
                  <a16:creationId xmlns:a16="http://schemas.microsoft.com/office/drawing/2014/main" id="{00000000-0008-0000-0200-00005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85</xdr:row>
          <xdr:rowOff>0</xdr:rowOff>
        </xdr:from>
        <xdr:to>
          <xdr:col>13</xdr:col>
          <xdr:colOff>47625</xdr:colOff>
          <xdr:row>86</xdr:row>
          <xdr:rowOff>19050</xdr:rowOff>
        </xdr:to>
        <xdr:sp macro="" textlink="">
          <xdr:nvSpPr>
            <xdr:cNvPr id="110675" name="$M$86" hidden="1">
              <a:extLst>
                <a:ext uri="{63B3BB69-23CF-44E3-9099-C40C66FF867C}">
                  <a14:compatExt spid="_x0000_s110675"/>
                </a:ext>
                <a:ext uri="{FF2B5EF4-FFF2-40B4-BE49-F238E27FC236}">
                  <a16:creationId xmlns:a16="http://schemas.microsoft.com/office/drawing/2014/main" id="{00000000-0008-0000-0200-00005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86</xdr:row>
          <xdr:rowOff>0</xdr:rowOff>
        </xdr:from>
        <xdr:to>
          <xdr:col>13</xdr:col>
          <xdr:colOff>47625</xdr:colOff>
          <xdr:row>87</xdr:row>
          <xdr:rowOff>19050</xdr:rowOff>
        </xdr:to>
        <xdr:sp macro="" textlink="">
          <xdr:nvSpPr>
            <xdr:cNvPr id="110676" name="$M$87" hidden="1">
              <a:extLst>
                <a:ext uri="{63B3BB69-23CF-44E3-9099-C40C66FF867C}">
                  <a14:compatExt spid="_x0000_s110676"/>
                </a:ext>
                <a:ext uri="{FF2B5EF4-FFF2-40B4-BE49-F238E27FC236}">
                  <a16:creationId xmlns:a16="http://schemas.microsoft.com/office/drawing/2014/main" id="{00000000-0008-0000-0200-00005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xdr:row>
          <xdr:rowOff>0</xdr:rowOff>
        </xdr:from>
        <xdr:to>
          <xdr:col>13</xdr:col>
          <xdr:colOff>47625</xdr:colOff>
          <xdr:row>88</xdr:row>
          <xdr:rowOff>19050</xdr:rowOff>
        </xdr:to>
        <xdr:sp macro="" textlink="">
          <xdr:nvSpPr>
            <xdr:cNvPr id="110677" name="$M$88" hidden="1">
              <a:extLst>
                <a:ext uri="{63B3BB69-23CF-44E3-9099-C40C66FF867C}">
                  <a14:compatExt spid="_x0000_s110677"/>
                </a:ext>
                <a:ext uri="{FF2B5EF4-FFF2-40B4-BE49-F238E27FC236}">
                  <a16:creationId xmlns:a16="http://schemas.microsoft.com/office/drawing/2014/main" id="{00000000-0008-0000-0200-00005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88</xdr:row>
          <xdr:rowOff>0</xdr:rowOff>
        </xdr:from>
        <xdr:to>
          <xdr:col>13</xdr:col>
          <xdr:colOff>47625</xdr:colOff>
          <xdr:row>89</xdr:row>
          <xdr:rowOff>19050</xdr:rowOff>
        </xdr:to>
        <xdr:sp macro="" textlink="">
          <xdr:nvSpPr>
            <xdr:cNvPr id="110678" name="$M$89" hidden="1">
              <a:extLst>
                <a:ext uri="{63B3BB69-23CF-44E3-9099-C40C66FF867C}">
                  <a14:compatExt spid="_x0000_s110678"/>
                </a:ext>
                <a:ext uri="{FF2B5EF4-FFF2-40B4-BE49-F238E27FC236}">
                  <a16:creationId xmlns:a16="http://schemas.microsoft.com/office/drawing/2014/main" id="{00000000-0008-0000-0200-00005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89</xdr:row>
          <xdr:rowOff>0</xdr:rowOff>
        </xdr:from>
        <xdr:to>
          <xdr:col>13</xdr:col>
          <xdr:colOff>47625</xdr:colOff>
          <xdr:row>90</xdr:row>
          <xdr:rowOff>19050</xdr:rowOff>
        </xdr:to>
        <xdr:sp macro="" textlink="">
          <xdr:nvSpPr>
            <xdr:cNvPr id="110679" name="$M$90" hidden="1">
              <a:extLst>
                <a:ext uri="{63B3BB69-23CF-44E3-9099-C40C66FF867C}">
                  <a14:compatExt spid="_x0000_s110679"/>
                </a:ext>
                <a:ext uri="{FF2B5EF4-FFF2-40B4-BE49-F238E27FC236}">
                  <a16:creationId xmlns:a16="http://schemas.microsoft.com/office/drawing/2014/main" id="{00000000-0008-0000-0200-00005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90</xdr:row>
          <xdr:rowOff>0</xdr:rowOff>
        </xdr:from>
        <xdr:to>
          <xdr:col>13</xdr:col>
          <xdr:colOff>47625</xdr:colOff>
          <xdr:row>91</xdr:row>
          <xdr:rowOff>19050</xdr:rowOff>
        </xdr:to>
        <xdr:sp macro="" textlink="">
          <xdr:nvSpPr>
            <xdr:cNvPr id="110680" name="$M$91" hidden="1">
              <a:extLst>
                <a:ext uri="{63B3BB69-23CF-44E3-9099-C40C66FF867C}">
                  <a14:compatExt spid="_x0000_s110680"/>
                </a:ext>
                <a:ext uri="{FF2B5EF4-FFF2-40B4-BE49-F238E27FC236}">
                  <a16:creationId xmlns:a16="http://schemas.microsoft.com/office/drawing/2014/main" id="{00000000-0008-0000-0200-00005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91</xdr:row>
          <xdr:rowOff>0</xdr:rowOff>
        </xdr:from>
        <xdr:to>
          <xdr:col>13</xdr:col>
          <xdr:colOff>47625</xdr:colOff>
          <xdr:row>92</xdr:row>
          <xdr:rowOff>19050</xdr:rowOff>
        </xdr:to>
        <xdr:sp macro="" textlink="">
          <xdr:nvSpPr>
            <xdr:cNvPr id="110681" name="$M$92" hidden="1">
              <a:extLst>
                <a:ext uri="{63B3BB69-23CF-44E3-9099-C40C66FF867C}">
                  <a14:compatExt spid="_x0000_s110681"/>
                </a:ext>
                <a:ext uri="{FF2B5EF4-FFF2-40B4-BE49-F238E27FC236}">
                  <a16:creationId xmlns:a16="http://schemas.microsoft.com/office/drawing/2014/main" id="{00000000-0008-0000-0200-00005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92</xdr:row>
          <xdr:rowOff>0</xdr:rowOff>
        </xdr:from>
        <xdr:to>
          <xdr:col>13</xdr:col>
          <xdr:colOff>47625</xdr:colOff>
          <xdr:row>93</xdr:row>
          <xdr:rowOff>19050</xdr:rowOff>
        </xdr:to>
        <xdr:sp macro="" textlink="">
          <xdr:nvSpPr>
            <xdr:cNvPr id="110682" name="$M$93" hidden="1">
              <a:extLst>
                <a:ext uri="{63B3BB69-23CF-44E3-9099-C40C66FF867C}">
                  <a14:compatExt spid="_x0000_s110682"/>
                </a:ext>
                <a:ext uri="{FF2B5EF4-FFF2-40B4-BE49-F238E27FC236}">
                  <a16:creationId xmlns:a16="http://schemas.microsoft.com/office/drawing/2014/main" id="{00000000-0008-0000-0200-00005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93</xdr:row>
          <xdr:rowOff>0</xdr:rowOff>
        </xdr:from>
        <xdr:to>
          <xdr:col>13</xdr:col>
          <xdr:colOff>47625</xdr:colOff>
          <xdr:row>94</xdr:row>
          <xdr:rowOff>19050</xdr:rowOff>
        </xdr:to>
        <xdr:sp macro="" textlink="">
          <xdr:nvSpPr>
            <xdr:cNvPr id="110683" name="$M$94" hidden="1">
              <a:extLst>
                <a:ext uri="{63B3BB69-23CF-44E3-9099-C40C66FF867C}">
                  <a14:compatExt spid="_x0000_s110683"/>
                </a:ext>
                <a:ext uri="{FF2B5EF4-FFF2-40B4-BE49-F238E27FC236}">
                  <a16:creationId xmlns:a16="http://schemas.microsoft.com/office/drawing/2014/main" id="{00000000-0008-0000-0200-00005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94</xdr:row>
          <xdr:rowOff>0</xdr:rowOff>
        </xdr:from>
        <xdr:to>
          <xdr:col>13</xdr:col>
          <xdr:colOff>47625</xdr:colOff>
          <xdr:row>95</xdr:row>
          <xdr:rowOff>19050</xdr:rowOff>
        </xdr:to>
        <xdr:sp macro="" textlink="">
          <xdr:nvSpPr>
            <xdr:cNvPr id="110684" name="$M$95" hidden="1">
              <a:extLst>
                <a:ext uri="{63B3BB69-23CF-44E3-9099-C40C66FF867C}">
                  <a14:compatExt spid="_x0000_s110684"/>
                </a:ext>
                <a:ext uri="{FF2B5EF4-FFF2-40B4-BE49-F238E27FC236}">
                  <a16:creationId xmlns:a16="http://schemas.microsoft.com/office/drawing/2014/main" id="{00000000-0008-0000-0200-00005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95</xdr:row>
          <xdr:rowOff>0</xdr:rowOff>
        </xdr:from>
        <xdr:to>
          <xdr:col>13</xdr:col>
          <xdr:colOff>47625</xdr:colOff>
          <xdr:row>96</xdr:row>
          <xdr:rowOff>19050</xdr:rowOff>
        </xdr:to>
        <xdr:sp macro="" textlink="">
          <xdr:nvSpPr>
            <xdr:cNvPr id="110685" name="$M$96" hidden="1">
              <a:extLst>
                <a:ext uri="{63B3BB69-23CF-44E3-9099-C40C66FF867C}">
                  <a14:compatExt spid="_x0000_s110685"/>
                </a:ext>
                <a:ext uri="{FF2B5EF4-FFF2-40B4-BE49-F238E27FC236}">
                  <a16:creationId xmlns:a16="http://schemas.microsoft.com/office/drawing/2014/main" id="{00000000-0008-0000-0200-00005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96</xdr:row>
          <xdr:rowOff>0</xdr:rowOff>
        </xdr:from>
        <xdr:to>
          <xdr:col>13</xdr:col>
          <xdr:colOff>47625</xdr:colOff>
          <xdr:row>97</xdr:row>
          <xdr:rowOff>19050</xdr:rowOff>
        </xdr:to>
        <xdr:sp macro="" textlink="">
          <xdr:nvSpPr>
            <xdr:cNvPr id="110686" name="$M$97" hidden="1">
              <a:extLst>
                <a:ext uri="{63B3BB69-23CF-44E3-9099-C40C66FF867C}">
                  <a14:compatExt spid="_x0000_s110686"/>
                </a:ext>
                <a:ext uri="{FF2B5EF4-FFF2-40B4-BE49-F238E27FC236}">
                  <a16:creationId xmlns:a16="http://schemas.microsoft.com/office/drawing/2014/main" id="{00000000-0008-0000-0200-00005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xdr:row>
          <xdr:rowOff>0</xdr:rowOff>
        </xdr:from>
        <xdr:to>
          <xdr:col>13</xdr:col>
          <xdr:colOff>47625</xdr:colOff>
          <xdr:row>98</xdr:row>
          <xdr:rowOff>19050</xdr:rowOff>
        </xdr:to>
        <xdr:sp macro="" textlink="">
          <xdr:nvSpPr>
            <xdr:cNvPr id="110687" name="$M$98" hidden="1">
              <a:extLst>
                <a:ext uri="{63B3BB69-23CF-44E3-9099-C40C66FF867C}">
                  <a14:compatExt spid="_x0000_s110687"/>
                </a:ext>
                <a:ext uri="{FF2B5EF4-FFF2-40B4-BE49-F238E27FC236}">
                  <a16:creationId xmlns:a16="http://schemas.microsoft.com/office/drawing/2014/main" id="{00000000-0008-0000-0200-00005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98</xdr:row>
          <xdr:rowOff>0</xdr:rowOff>
        </xdr:from>
        <xdr:to>
          <xdr:col>13</xdr:col>
          <xdr:colOff>47625</xdr:colOff>
          <xdr:row>99</xdr:row>
          <xdr:rowOff>19050</xdr:rowOff>
        </xdr:to>
        <xdr:sp macro="" textlink="">
          <xdr:nvSpPr>
            <xdr:cNvPr id="110688" name="$M$99" hidden="1">
              <a:extLst>
                <a:ext uri="{63B3BB69-23CF-44E3-9099-C40C66FF867C}">
                  <a14:compatExt spid="_x0000_s110688"/>
                </a:ext>
                <a:ext uri="{FF2B5EF4-FFF2-40B4-BE49-F238E27FC236}">
                  <a16:creationId xmlns:a16="http://schemas.microsoft.com/office/drawing/2014/main" id="{00000000-0008-0000-0200-00006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99</xdr:row>
          <xdr:rowOff>0</xdr:rowOff>
        </xdr:from>
        <xdr:to>
          <xdr:col>13</xdr:col>
          <xdr:colOff>47625</xdr:colOff>
          <xdr:row>100</xdr:row>
          <xdr:rowOff>19050</xdr:rowOff>
        </xdr:to>
        <xdr:sp macro="" textlink="">
          <xdr:nvSpPr>
            <xdr:cNvPr id="110689" name="$M$100" hidden="1">
              <a:extLst>
                <a:ext uri="{63B3BB69-23CF-44E3-9099-C40C66FF867C}">
                  <a14:compatExt spid="_x0000_s110689"/>
                </a:ext>
                <a:ext uri="{FF2B5EF4-FFF2-40B4-BE49-F238E27FC236}">
                  <a16:creationId xmlns:a16="http://schemas.microsoft.com/office/drawing/2014/main" id="{00000000-0008-0000-0200-00006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100</xdr:row>
          <xdr:rowOff>0</xdr:rowOff>
        </xdr:from>
        <xdr:to>
          <xdr:col>13</xdr:col>
          <xdr:colOff>47625</xdr:colOff>
          <xdr:row>101</xdr:row>
          <xdr:rowOff>19050</xdr:rowOff>
        </xdr:to>
        <xdr:sp macro="" textlink="">
          <xdr:nvSpPr>
            <xdr:cNvPr id="110690" name="$M$101" hidden="1">
              <a:extLst>
                <a:ext uri="{63B3BB69-23CF-44E3-9099-C40C66FF867C}">
                  <a14:compatExt spid="_x0000_s110690"/>
                </a:ext>
                <a:ext uri="{FF2B5EF4-FFF2-40B4-BE49-F238E27FC236}">
                  <a16:creationId xmlns:a16="http://schemas.microsoft.com/office/drawing/2014/main" id="{00000000-0008-0000-0200-00006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101</xdr:row>
          <xdr:rowOff>0</xdr:rowOff>
        </xdr:from>
        <xdr:to>
          <xdr:col>13</xdr:col>
          <xdr:colOff>47625</xdr:colOff>
          <xdr:row>102</xdr:row>
          <xdr:rowOff>19050</xdr:rowOff>
        </xdr:to>
        <xdr:sp macro="" textlink="">
          <xdr:nvSpPr>
            <xdr:cNvPr id="110691" name="$M$102" hidden="1">
              <a:extLst>
                <a:ext uri="{63B3BB69-23CF-44E3-9099-C40C66FF867C}">
                  <a14:compatExt spid="_x0000_s110691"/>
                </a:ext>
                <a:ext uri="{FF2B5EF4-FFF2-40B4-BE49-F238E27FC236}">
                  <a16:creationId xmlns:a16="http://schemas.microsoft.com/office/drawing/2014/main" id="{00000000-0008-0000-0200-00006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102</xdr:row>
          <xdr:rowOff>0</xdr:rowOff>
        </xdr:from>
        <xdr:to>
          <xdr:col>13</xdr:col>
          <xdr:colOff>47625</xdr:colOff>
          <xdr:row>103</xdr:row>
          <xdr:rowOff>19050</xdr:rowOff>
        </xdr:to>
        <xdr:sp macro="" textlink="">
          <xdr:nvSpPr>
            <xdr:cNvPr id="110692" name="$M$103" hidden="1">
              <a:extLst>
                <a:ext uri="{63B3BB69-23CF-44E3-9099-C40C66FF867C}">
                  <a14:compatExt spid="_x0000_s110692"/>
                </a:ext>
                <a:ext uri="{FF2B5EF4-FFF2-40B4-BE49-F238E27FC236}">
                  <a16:creationId xmlns:a16="http://schemas.microsoft.com/office/drawing/2014/main" id="{00000000-0008-0000-0200-00006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103</xdr:row>
          <xdr:rowOff>0</xdr:rowOff>
        </xdr:from>
        <xdr:to>
          <xdr:col>13</xdr:col>
          <xdr:colOff>47625</xdr:colOff>
          <xdr:row>104</xdr:row>
          <xdr:rowOff>19050</xdr:rowOff>
        </xdr:to>
        <xdr:sp macro="" textlink="">
          <xdr:nvSpPr>
            <xdr:cNvPr id="110693" name="$M$104" hidden="1">
              <a:extLst>
                <a:ext uri="{63B3BB69-23CF-44E3-9099-C40C66FF867C}">
                  <a14:compatExt spid="_x0000_s110693"/>
                </a:ext>
                <a:ext uri="{FF2B5EF4-FFF2-40B4-BE49-F238E27FC236}">
                  <a16:creationId xmlns:a16="http://schemas.microsoft.com/office/drawing/2014/main" id="{00000000-0008-0000-0200-00006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104</xdr:row>
          <xdr:rowOff>0</xdr:rowOff>
        </xdr:from>
        <xdr:to>
          <xdr:col>13</xdr:col>
          <xdr:colOff>47625</xdr:colOff>
          <xdr:row>105</xdr:row>
          <xdr:rowOff>19050</xdr:rowOff>
        </xdr:to>
        <xdr:sp macro="" textlink="">
          <xdr:nvSpPr>
            <xdr:cNvPr id="110694" name="$M$105" hidden="1">
              <a:extLst>
                <a:ext uri="{63B3BB69-23CF-44E3-9099-C40C66FF867C}">
                  <a14:compatExt spid="_x0000_s110694"/>
                </a:ext>
                <a:ext uri="{FF2B5EF4-FFF2-40B4-BE49-F238E27FC236}">
                  <a16:creationId xmlns:a16="http://schemas.microsoft.com/office/drawing/2014/main" id="{00000000-0008-0000-0200-00006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105</xdr:row>
          <xdr:rowOff>0</xdr:rowOff>
        </xdr:from>
        <xdr:to>
          <xdr:col>13</xdr:col>
          <xdr:colOff>47625</xdr:colOff>
          <xdr:row>106</xdr:row>
          <xdr:rowOff>19050</xdr:rowOff>
        </xdr:to>
        <xdr:sp macro="" textlink="">
          <xdr:nvSpPr>
            <xdr:cNvPr id="110695" name="$M$106" hidden="1">
              <a:extLst>
                <a:ext uri="{63B3BB69-23CF-44E3-9099-C40C66FF867C}">
                  <a14:compatExt spid="_x0000_s110695"/>
                </a:ext>
                <a:ext uri="{FF2B5EF4-FFF2-40B4-BE49-F238E27FC236}">
                  <a16:creationId xmlns:a16="http://schemas.microsoft.com/office/drawing/2014/main" id="{00000000-0008-0000-0200-00006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106</xdr:row>
          <xdr:rowOff>0</xdr:rowOff>
        </xdr:from>
        <xdr:to>
          <xdr:col>13</xdr:col>
          <xdr:colOff>47625</xdr:colOff>
          <xdr:row>107</xdr:row>
          <xdr:rowOff>19050</xdr:rowOff>
        </xdr:to>
        <xdr:sp macro="" textlink="">
          <xdr:nvSpPr>
            <xdr:cNvPr id="110696" name="$M$107" hidden="1">
              <a:extLst>
                <a:ext uri="{63B3BB69-23CF-44E3-9099-C40C66FF867C}">
                  <a14:compatExt spid="_x0000_s110696"/>
                </a:ext>
                <a:ext uri="{FF2B5EF4-FFF2-40B4-BE49-F238E27FC236}">
                  <a16:creationId xmlns:a16="http://schemas.microsoft.com/office/drawing/2014/main" id="{00000000-0008-0000-0200-00006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xdr:row>
          <xdr:rowOff>0</xdr:rowOff>
        </xdr:from>
        <xdr:to>
          <xdr:col>13</xdr:col>
          <xdr:colOff>47625</xdr:colOff>
          <xdr:row>108</xdr:row>
          <xdr:rowOff>19050</xdr:rowOff>
        </xdr:to>
        <xdr:sp macro="" textlink="">
          <xdr:nvSpPr>
            <xdr:cNvPr id="110697" name="$M$108" hidden="1">
              <a:extLst>
                <a:ext uri="{63B3BB69-23CF-44E3-9099-C40C66FF867C}">
                  <a14:compatExt spid="_x0000_s110697"/>
                </a:ext>
                <a:ext uri="{FF2B5EF4-FFF2-40B4-BE49-F238E27FC236}">
                  <a16:creationId xmlns:a16="http://schemas.microsoft.com/office/drawing/2014/main" id="{00000000-0008-0000-0200-00006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108</xdr:row>
          <xdr:rowOff>0</xdr:rowOff>
        </xdr:from>
        <xdr:to>
          <xdr:col>13</xdr:col>
          <xdr:colOff>47625</xdr:colOff>
          <xdr:row>109</xdr:row>
          <xdr:rowOff>19050</xdr:rowOff>
        </xdr:to>
        <xdr:sp macro="" textlink="">
          <xdr:nvSpPr>
            <xdr:cNvPr id="110698" name="$M$109" hidden="1">
              <a:extLst>
                <a:ext uri="{63B3BB69-23CF-44E3-9099-C40C66FF867C}">
                  <a14:compatExt spid="_x0000_s110698"/>
                </a:ext>
                <a:ext uri="{FF2B5EF4-FFF2-40B4-BE49-F238E27FC236}">
                  <a16:creationId xmlns:a16="http://schemas.microsoft.com/office/drawing/2014/main" id="{00000000-0008-0000-0200-00006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109</xdr:row>
          <xdr:rowOff>0</xdr:rowOff>
        </xdr:from>
        <xdr:to>
          <xdr:col>13</xdr:col>
          <xdr:colOff>47625</xdr:colOff>
          <xdr:row>110</xdr:row>
          <xdr:rowOff>19050</xdr:rowOff>
        </xdr:to>
        <xdr:sp macro="" textlink="">
          <xdr:nvSpPr>
            <xdr:cNvPr id="110699" name="$M$110" hidden="1">
              <a:extLst>
                <a:ext uri="{63B3BB69-23CF-44E3-9099-C40C66FF867C}">
                  <a14:compatExt spid="_x0000_s110699"/>
                </a:ext>
                <a:ext uri="{FF2B5EF4-FFF2-40B4-BE49-F238E27FC236}">
                  <a16:creationId xmlns:a16="http://schemas.microsoft.com/office/drawing/2014/main" id="{00000000-0008-0000-0200-00006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110</xdr:row>
          <xdr:rowOff>0</xdr:rowOff>
        </xdr:from>
        <xdr:to>
          <xdr:col>13</xdr:col>
          <xdr:colOff>47625</xdr:colOff>
          <xdr:row>111</xdr:row>
          <xdr:rowOff>19050</xdr:rowOff>
        </xdr:to>
        <xdr:sp macro="" textlink="">
          <xdr:nvSpPr>
            <xdr:cNvPr id="110700" name="$M$111" hidden="1">
              <a:extLst>
                <a:ext uri="{63B3BB69-23CF-44E3-9099-C40C66FF867C}">
                  <a14:compatExt spid="_x0000_s110700"/>
                </a:ext>
                <a:ext uri="{FF2B5EF4-FFF2-40B4-BE49-F238E27FC236}">
                  <a16:creationId xmlns:a16="http://schemas.microsoft.com/office/drawing/2014/main" id="{00000000-0008-0000-0200-00006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111</xdr:row>
          <xdr:rowOff>0</xdr:rowOff>
        </xdr:from>
        <xdr:to>
          <xdr:col>13</xdr:col>
          <xdr:colOff>47625</xdr:colOff>
          <xdr:row>112</xdr:row>
          <xdr:rowOff>19050</xdr:rowOff>
        </xdr:to>
        <xdr:sp macro="" textlink="">
          <xdr:nvSpPr>
            <xdr:cNvPr id="110701" name="$M$112" hidden="1">
              <a:extLst>
                <a:ext uri="{63B3BB69-23CF-44E3-9099-C40C66FF867C}">
                  <a14:compatExt spid="_x0000_s110701"/>
                </a:ext>
                <a:ext uri="{FF2B5EF4-FFF2-40B4-BE49-F238E27FC236}">
                  <a16:creationId xmlns:a16="http://schemas.microsoft.com/office/drawing/2014/main" id="{00000000-0008-0000-0200-00006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112</xdr:row>
          <xdr:rowOff>0</xdr:rowOff>
        </xdr:from>
        <xdr:to>
          <xdr:col>13</xdr:col>
          <xdr:colOff>47625</xdr:colOff>
          <xdr:row>113</xdr:row>
          <xdr:rowOff>19050</xdr:rowOff>
        </xdr:to>
        <xdr:sp macro="" textlink="">
          <xdr:nvSpPr>
            <xdr:cNvPr id="110702" name="$M$113" hidden="1">
              <a:extLst>
                <a:ext uri="{63B3BB69-23CF-44E3-9099-C40C66FF867C}">
                  <a14:compatExt spid="_x0000_s110702"/>
                </a:ext>
                <a:ext uri="{FF2B5EF4-FFF2-40B4-BE49-F238E27FC236}">
                  <a16:creationId xmlns:a16="http://schemas.microsoft.com/office/drawing/2014/main" id="{00000000-0008-0000-0200-00006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113</xdr:row>
          <xdr:rowOff>0</xdr:rowOff>
        </xdr:from>
        <xdr:to>
          <xdr:col>13</xdr:col>
          <xdr:colOff>47625</xdr:colOff>
          <xdr:row>114</xdr:row>
          <xdr:rowOff>19050</xdr:rowOff>
        </xdr:to>
        <xdr:sp macro="" textlink="">
          <xdr:nvSpPr>
            <xdr:cNvPr id="110703" name="$M$114" hidden="1">
              <a:extLst>
                <a:ext uri="{63B3BB69-23CF-44E3-9099-C40C66FF867C}">
                  <a14:compatExt spid="_x0000_s110703"/>
                </a:ext>
                <a:ext uri="{FF2B5EF4-FFF2-40B4-BE49-F238E27FC236}">
                  <a16:creationId xmlns:a16="http://schemas.microsoft.com/office/drawing/2014/main" id="{00000000-0008-0000-0200-00006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114</xdr:row>
          <xdr:rowOff>0</xdr:rowOff>
        </xdr:from>
        <xdr:to>
          <xdr:col>13</xdr:col>
          <xdr:colOff>47625</xdr:colOff>
          <xdr:row>115</xdr:row>
          <xdr:rowOff>19050</xdr:rowOff>
        </xdr:to>
        <xdr:sp macro="" textlink="">
          <xdr:nvSpPr>
            <xdr:cNvPr id="110704" name="$M$115" hidden="1">
              <a:extLst>
                <a:ext uri="{63B3BB69-23CF-44E3-9099-C40C66FF867C}">
                  <a14:compatExt spid="_x0000_s110704"/>
                </a:ext>
                <a:ext uri="{FF2B5EF4-FFF2-40B4-BE49-F238E27FC236}">
                  <a16:creationId xmlns:a16="http://schemas.microsoft.com/office/drawing/2014/main" id="{00000000-0008-0000-0200-00007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115</xdr:row>
          <xdr:rowOff>0</xdr:rowOff>
        </xdr:from>
        <xdr:to>
          <xdr:col>13</xdr:col>
          <xdr:colOff>47625</xdr:colOff>
          <xdr:row>116</xdr:row>
          <xdr:rowOff>19050</xdr:rowOff>
        </xdr:to>
        <xdr:sp macro="" textlink="">
          <xdr:nvSpPr>
            <xdr:cNvPr id="110705" name="$M$116" hidden="1">
              <a:extLst>
                <a:ext uri="{63B3BB69-23CF-44E3-9099-C40C66FF867C}">
                  <a14:compatExt spid="_x0000_s110705"/>
                </a:ext>
                <a:ext uri="{FF2B5EF4-FFF2-40B4-BE49-F238E27FC236}">
                  <a16:creationId xmlns:a16="http://schemas.microsoft.com/office/drawing/2014/main" id="{00000000-0008-0000-0200-00007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116</xdr:row>
          <xdr:rowOff>0</xdr:rowOff>
        </xdr:from>
        <xdr:to>
          <xdr:col>13</xdr:col>
          <xdr:colOff>47625</xdr:colOff>
          <xdr:row>117</xdr:row>
          <xdr:rowOff>19050</xdr:rowOff>
        </xdr:to>
        <xdr:sp macro="" textlink="">
          <xdr:nvSpPr>
            <xdr:cNvPr id="110706" name="$M$117" hidden="1">
              <a:extLst>
                <a:ext uri="{63B3BB69-23CF-44E3-9099-C40C66FF867C}">
                  <a14:compatExt spid="_x0000_s110706"/>
                </a:ext>
                <a:ext uri="{FF2B5EF4-FFF2-40B4-BE49-F238E27FC236}">
                  <a16:creationId xmlns:a16="http://schemas.microsoft.com/office/drawing/2014/main" id="{00000000-0008-0000-0200-00007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xdr:row>
          <xdr:rowOff>0</xdr:rowOff>
        </xdr:from>
        <xdr:to>
          <xdr:col>13</xdr:col>
          <xdr:colOff>47625</xdr:colOff>
          <xdr:row>118</xdr:row>
          <xdr:rowOff>19050</xdr:rowOff>
        </xdr:to>
        <xdr:sp macro="" textlink="">
          <xdr:nvSpPr>
            <xdr:cNvPr id="110707" name="$M$118" hidden="1">
              <a:extLst>
                <a:ext uri="{63B3BB69-23CF-44E3-9099-C40C66FF867C}">
                  <a14:compatExt spid="_x0000_s110707"/>
                </a:ext>
                <a:ext uri="{FF2B5EF4-FFF2-40B4-BE49-F238E27FC236}">
                  <a16:creationId xmlns:a16="http://schemas.microsoft.com/office/drawing/2014/main" id="{00000000-0008-0000-0200-00007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118</xdr:row>
          <xdr:rowOff>0</xdr:rowOff>
        </xdr:from>
        <xdr:to>
          <xdr:col>13</xdr:col>
          <xdr:colOff>47625</xdr:colOff>
          <xdr:row>119</xdr:row>
          <xdr:rowOff>19050</xdr:rowOff>
        </xdr:to>
        <xdr:sp macro="" textlink="">
          <xdr:nvSpPr>
            <xdr:cNvPr id="110708" name="$M$119" hidden="1">
              <a:extLst>
                <a:ext uri="{63B3BB69-23CF-44E3-9099-C40C66FF867C}">
                  <a14:compatExt spid="_x0000_s110708"/>
                </a:ext>
                <a:ext uri="{FF2B5EF4-FFF2-40B4-BE49-F238E27FC236}">
                  <a16:creationId xmlns:a16="http://schemas.microsoft.com/office/drawing/2014/main" id="{00000000-0008-0000-0200-00007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119</xdr:row>
          <xdr:rowOff>0</xdr:rowOff>
        </xdr:from>
        <xdr:to>
          <xdr:col>13</xdr:col>
          <xdr:colOff>47625</xdr:colOff>
          <xdr:row>120</xdr:row>
          <xdr:rowOff>19050</xdr:rowOff>
        </xdr:to>
        <xdr:sp macro="" textlink="">
          <xdr:nvSpPr>
            <xdr:cNvPr id="110709" name="$M$120" hidden="1">
              <a:extLst>
                <a:ext uri="{63B3BB69-23CF-44E3-9099-C40C66FF867C}">
                  <a14:compatExt spid="_x0000_s110709"/>
                </a:ext>
                <a:ext uri="{FF2B5EF4-FFF2-40B4-BE49-F238E27FC236}">
                  <a16:creationId xmlns:a16="http://schemas.microsoft.com/office/drawing/2014/main" id="{00000000-0008-0000-0200-00007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120</xdr:row>
          <xdr:rowOff>0</xdr:rowOff>
        </xdr:from>
        <xdr:to>
          <xdr:col>13</xdr:col>
          <xdr:colOff>47625</xdr:colOff>
          <xdr:row>121</xdr:row>
          <xdr:rowOff>19050</xdr:rowOff>
        </xdr:to>
        <xdr:sp macro="" textlink="">
          <xdr:nvSpPr>
            <xdr:cNvPr id="110710" name="$M$121" hidden="1">
              <a:extLst>
                <a:ext uri="{63B3BB69-23CF-44E3-9099-C40C66FF867C}">
                  <a14:compatExt spid="_x0000_s110710"/>
                </a:ext>
                <a:ext uri="{FF2B5EF4-FFF2-40B4-BE49-F238E27FC236}">
                  <a16:creationId xmlns:a16="http://schemas.microsoft.com/office/drawing/2014/main" id="{00000000-0008-0000-0200-00007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121</xdr:row>
          <xdr:rowOff>0</xdr:rowOff>
        </xdr:from>
        <xdr:to>
          <xdr:col>13</xdr:col>
          <xdr:colOff>47625</xdr:colOff>
          <xdr:row>122</xdr:row>
          <xdr:rowOff>19050</xdr:rowOff>
        </xdr:to>
        <xdr:sp macro="" textlink="">
          <xdr:nvSpPr>
            <xdr:cNvPr id="110711" name="$M$122" hidden="1">
              <a:extLst>
                <a:ext uri="{63B3BB69-23CF-44E3-9099-C40C66FF867C}">
                  <a14:compatExt spid="_x0000_s110711"/>
                </a:ext>
                <a:ext uri="{FF2B5EF4-FFF2-40B4-BE49-F238E27FC236}">
                  <a16:creationId xmlns:a16="http://schemas.microsoft.com/office/drawing/2014/main" id="{00000000-0008-0000-0200-00007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122</xdr:row>
          <xdr:rowOff>0</xdr:rowOff>
        </xdr:from>
        <xdr:to>
          <xdr:col>13</xdr:col>
          <xdr:colOff>47625</xdr:colOff>
          <xdr:row>123</xdr:row>
          <xdr:rowOff>19050</xdr:rowOff>
        </xdr:to>
        <xdr:sp macro="" textlink="">
          <xdr:nvSpPr>
            <xdr:cNvPr id="110712" name="$M$123" hidden="1">
              <a:extLst>
                <a:ext uri="{63B3BB69-23CF-44E3-9099-C40C66FF867C}">
                  <a14:compatExt spid="_x0000_s110712"/>
                </a:ext>
                <a:ext uri="{FF2B5EF4-FFF2-40B4-BE49-F238E27FC236}">
                  <a16:creationId xmlns:a16="http://schemas.microsoft.com/office/drawing/2014/main" id="{00000000-0008-0000-0200-00007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123</xdr:row>
          <xdr:rowOff>0</xdr:rowOff>
        </xdr:from>
        <xdr:to>
          <xdr:col>13</xdr:col>
          <xdr:colOff>47625</xdr:colOff>
          <xdr:row>124</xdr:row>
          <xdr:rowOff>19050</xdr:rowOff>
        </xdr:to>
        <xdr:sp macro="" textlink="">
          <xdr:nvSpPr>
            <xdr:cNvPr id="110713" name="$M$124" hidden="1">
              <a:extLst>
                <a:ext uri="{63B3BB69-23CF-44E3-9099-C40C66FF867C}">
                  <a14:compatExt spid="_x0000_s110713"/>
                </a:ext>
                <a:ext uri="{FF2B5EF4-FFF2-40B4-BE49-F238E27FC236}">
                  <a16:creationId xmlns:a16="http://schemas.microsoft.com/office/drawing/2014/main" id="{00000000-0008-0000-0200-00007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124</xdr:row>
          <xdr:rowOff>0</xdr:rowOff>
        </xdr:from>
        <xdr:to>
          <xdr:col>13</xdr:col>
          <xdr:colOff>47625</xdr:colOff>
          <xdr:row>125</xdr:row>
          <xdr:rowOff>19050</xdr:rowOff>
        </xdr:to>
        <xdr:sp macro="" textlink="">
          <xdr:nvSpPr>
            <xdr:cNvPr id="110714" name="$M$125" hidden="1">
              <a:extLst>
                <a:ext uri="{63B3BB69-23CF-44E3-9099-C40C66FF867C}">
                  <a14:compatExt spid="_x0000_s110714"/>
                </a:ext>
                <a:ext uri="{FF2B5EF4-FFF2-40B4-BE49-F238E27FC236}">
                  <a16:creationId xmlns:a16="http://schemas.microsoft.com/office/drawing/2014/main" id="{00000000-0008-0000-0200-00007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125</xdr:row>
          <xdr:rowOff>0</xdr:rowOff>
        </xdr:from>
        <xdr:to>
          <xdr:col>13</xdr:col>
          <xdr:colOff>47625</xdr:colOff>
          <xdr:row>126</xdr:row>
          <xdr:rowOff>19050</xdr:rowOff>
        </xdr:to>
        <xdr:sp macro="" textlink="">
          <xdr:nvSpPr>
            <xdr:cNvPr id="110715" name="$M$126" hidden="1">
              <a:extLst>
                <a:ext uri="{63B3BB69-23CF-44E3-9099-C40C66FF867C}">
                  <a14:compatExt spid="_x0000_s110715"/>
                </a:ext>
                <a:ext uri="{FF2B5EF4-FFF2-40B4-BE49-F238E27FC236}">
                  <a16:creationId xmlns:a16="http://schemas.microsoft.com/office/drawing/2014/main" id="{00000000-0008-0000-0200-00007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126</xdr:row>
          <xdr:rowOff>0</xdr:rowOff>
        </xdr:from>
        <xdr:to>
          <xdr:col>13</xdr:col>
          <xdr:colOff>47625</xdr:colOff>
          <xdr:row>127</xdr:row>
          <xdr:rowOff>19050</xdr:rowOff>
        </xdr:to>
        <xdr:sp macro="" textlink="">
          <xdr:nvSpPr>
            <xdr:cNvPr id="110716" name="$M$127" hidden="1">
              <a:extLst>
                <a:ext uri="{63B3BB69-23CF-44E3-9099-C40C66FF867C}">
                  <a14:compatExt spid="_x0000_s110716"/>
                </a:ext>
                <a:ext uri="{FF2B5EF4-FFF2-40B4-BE49-F238E27FC236}">
                  <a16:creationId xmlns:a16="http://schemas.microsoft.com/office/drawing/2014/main" id="{00000000-0008-0000-0200-00007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xdr:row>
          <xdr:rowOff>0</xdr:rowOff>
        </xdr:from>
        <xdr:to>
          <xdr:col>13</xdr:col>
          <xdr:colOff>47625</xdr:colOff>
          <xdr:row>128</xdr:row>
          <xdr:rowOff>19050</xdr:rowOff>
        </xdr:to>
        <xdr:sp macro="" textlink="">
          <xdr:nvSpPr>
            <xdr:cNvPr id="110717" name="$M$128" hidden="1">
              <a:extLst>
                <a:ext uri="{63B3BB69-23CF-44E3-9099-C40C66FF867C}">
                  <a14:compatExt spid="_x0000_s110717"/>
                </a:ext>
                <a:ext uri="{FF2B5EF4-FFF2-40B4-BE49-F238E27FC236}">
                  <a16:creationId xmlns:a16="http://schemas.microsoft.com/office/drawing/2014/main" id="{00000000-0008-0000-0200-00007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128</xdr:row>
          <xdr:rowOff>0</xdr:rowOff>
        </xdr:from>
        <xdr:to>
          <xdr:col>13</xdr:col>
          <xdr:colOff>47625</xdr:colOff>
          <xdr:row>129</xdr:row>
          <xdr:rowOff>19050</xdr:rowOff>
        </xdr:to>
        <xdr:sp macro="" textlink="">
          <xdr:nvSpPr>
            <xdr:cNvPr id="110718" name="$M$129" hidden="1">
              <a:extLst>
                <a:ext uri="{63B3BB69-23CF-44E3-9099-C40C66FF867C}">
                  <a14:compatExt spid="_x0000_s110718"/>
                </a:ext>
                <a:ext uri="{FF2B5EF4-FFF2-40B4-BE49-F238E27FC236}">
                  <a16:creationId xmlns:a16="http://schemas.microsoft.com/office/drawing/2014/main" id="{00000000-0008-0000-0200-00007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129</xdr:row>
          <xdr:rowOff>0</xdr:rowOff>
        </xdr:from>
        <xdr:to>
          <xdr:col>13</xdr:col>
          <xdr:colOff>47625</xdr:colOff>
          <xdr:row>130</xdr:row>
          <xdr:rowOff>19050</xdr:rowOff>
        </xdr:to>
        <xdr:sp macro="" textlink="">
          <xdr:nvSpPr>
            <xdr:cNvPr id="110719" name="$M$130" hidden="1">
              <a:extLst>
                <a:ext uri="{63B3BB69-23CF-44E3-9099-C40C66FF867C}">
                  <a14:compatExt spid="_x0000_s110719"/>
                </a:ext>
                <a:ext uri="{FF2B5EF4-FFF2-40B4-BE49-F238E27FC236}">
                  <a16:creationId xmlns:a16="http://schemas.microsoft.com/office/drawing/2014/main" id="{00000000-0008-0000-0200-00007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130</xdr:row>
          <xdr:rowOff>0</xdr:rowOff>
        </xdr:from>
        <xdr:to>
          <xdr:col>13</xdr:col>
          <xdr:colOff>47625</xdr:colOff>
          <xdr:row>131</xdr:row>
          <xdr:rowOff>19050</xdr:rowOff>
        </xdr:to>
        <xdr:sp macro="" textlink="">
          <xdr:nvSpPr>
            <xdr:cNvPr id="110720" name="$M$131" hidden="1">
              <a:extLst>
                <a:ext uri="{63B3BB69-23CF-44E3-9099-C40C66FF867C}">
                  <a14:compatExt spid="_x0000_s110720"/>
                </a:ext>
                <a:ext uri="{FF2B5EF4-FFF2-40B4-BE49-F238E27FC236}">
                  <a16:creationId xmlns:a16="http://schemas.microsoft.com/office/drawing/2014/main" id="{00000000-0008-0000-0200-00008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131</xdr:row>
          <xdr:rowOff>0</xdr:rowOff>
        </xdr:from>
        <xdr:to>
          <xdr:col>13</xdr:col>
          <xdr:colOff>47625</xdr:colOff>
          <xdr:row>132</xdr:row>
          <xdr:rowOff>19050</xdr:rowOff>
        </xdr:to>
        <xdr:sp macro="" textlink="">
          <xdr:nvSpPr>
            <xdr:cNvPr id="110721" name="$M$132" hidden="1">
              <a:extLst>
                <a:ext uri="{63B3BB69-23CF-44E3-9099-C40C66FF867C}">
                  <a14:compatExt spid="_x0000_s110721"/>
                </a:ext>
                <a:ext uri="{FF2B5EF4-FFF2-40B4-BE49-F238E27FC236}">
                  <a16:creationId xmlns:a16="http://schemas.microsoft.com/office/drawing/2014/main" id="{00000000-0008-0000-0200-00008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132</xdr:row>
          <xdr:rowOff>0</xdr:rowOff>
        </xdr:from>
        <xdr:to>
          <xdr:col>13</xdr:col>
          <xdr:colOff>47625</xdr:colOff>
          <xdr:row>133</xdr:row>
          <xdr:rowOff>19050</xdr:rowOff>
        </xdr:to>
        <xdr:sp macro="" textlink="">
          <xdr:nvSpPr>
            <xdr:cNvPr id="110722" name="$M$133" hidden="1">
              <a:extLst>
                <a:ext uri="{63B3BB69-23CF-44E3-9099-C40C66FF867C}">
                  <a14:compatExt spid="_x0000_s110722"/>
                </a:ext>
                <a:ext uri="{FF2B5EF4-FFF2-40B4-BE49-F238E27FC236}">
                  <a16:creationId xmlns:a16="http://schemas.microsoft.com/office/drawing/2014/main" id="{00000000-0008-0000-0200-00008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133</xdr:row>
          <xdr:rowOff>0</xdr:rowOff>
        </xdr:from>
        <xdr:to>
          <xdr:col>13</xdr:col>
          <xdr:colOff>47625</xdr:colOff>
          <xdr:row>134</xdr:row>
          <xdr:rowOff>19050</xdr:rowOff>
        </xdr:to>
        <xdr:sp macro="" textlink="">
          <xdr:nvSpPr>
            <xdr:cNvPr id="110723" name="$M$134" hidden="1">
              <a:extLst>
                <a:ext uri="{63B3BB69-23CF-44E3-9099-C40C66FF867C}">
                  <a14:compatExt spid="_x0000_s110723"/>
                </a:ext>
                <a:ext uri="{FF2B5EF4-FFF2-40B4-BE49-F238E27FC236}">
                  <a16:creationId xmlns:a16="http://schemas.microsoft.com/office/drawing/2014/main" id="{00000000-0008-0000-0200-00008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134</xdr:row>
          <xdr:rowOff>0</xdr:rowOff>
        </xdr:from>
        <xdr:to>
          <xdr:col>13</xdr:col>
          <xdr:colOff>47625</xdr:colOff>
          <xdr:row>135</xdr:row>
          <xdr:rowOff>19050</xdr:rowOff>
        </xdr:to>
        <xdr:sp macro="" textlink="">
          <xdr:nvSpPr>
            <xdr:cNvPr id="110724" name="$M$135" hidden="1">
              <a:extLst>
                <a:ext uri="{63B3BB69-23CF-44E3-9099-C40C66FF867C}">
                  <a14:compatExt spid="_x0000_s110724"/>
                </a:ext>
                <a:ext uri="{FF2B5EF4-FFF2-40B4-BE49-F238E27FC236}">
                  <a16:creationId xmlns:a16="http://schemas.microsoft.com/office/drawing/2014/main" id="{00000000-0008-0000-0200-00008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135</xdr:row>
          <xdr:rowOff>0</xdr:rowOff>
        </xdr:from>
        <xdr:to>
          <xdr:col>13</xdr:col>
          <xdr:colOff>47625</xdr:colOff>
          <xdr:row>136</xdr:row>
          <xdr:rowOff>19050</xdr:rowOff>
        </xdr:to>
        <xdr:sp macro="" textlink="">
          <xdr:nvSpPr>
            <xdr:cNvPr id="110725" name="$M$136" hidden="1">
              <a:extLst>
                <a:ext uri="{63B3BB69-23CF-44E3-9099-C40C66FF867C}">
                  <a14:compatExt spid="_x0000_s110725"/>
                </a:ext>
                <a:ext uri="{FF2B5EF4-FFF2-40B4-BE49-F238E27FC236}">
                  <a16:creationId xmlns:a16="http://schemas.microsoft.com/office/drawing/2014/main" id="{00000000-0008-0000-0200-00008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136</xdr:row>
          <xdr:rowOff>0</xdr:rowOff>
        </xdr:from>
        <xdr:to>
          <xdr:col>13</xdr:col>
          <xdr:colOff>47625</xdr:colOff>
          <xdr:row>137</xdr:row>
          <xdr:rowOff>19050</xdr:rowOff>
        </xdr:to>
        <xdr:sp macro="" textlink="">
          <xdr:nvSpPr>
            <xdr:cNvPr id="110726" name="$M$137" hidden="1">
              <a:extLst>
                <a:ext uri="{63B3BB69-23CF-44E3-9099-C40C66FF867C}">
                  <a14:compatExt spid="_x0000_s110726"/>
                </a:ext>
                <a:ext uri="{FF2B5EF4-FFF2-40B4-BE49-F238E27FC236}">
                  <a16:creationId xmlns:a16="http://schemas.microsoft.com/office/drawing/2014/main" id="{00000000-0008-0000-0200-00008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xdr:row>
          <xdr:rowOff>0</xdr:rowOff>
        </xdr:from>
        <xdr:to>
          <xdr:col>13</xdr:col>
          <xdr:colOff>47625</xdr:colOff>
          <xdr:row>138</xdr:row>
          <xdr:rowOff>19050</xdr:rowOff>
        </xdr:to>
        <xdr:sp macro="" textlink="">
          <xdr:nvSpPr>
            <xdr:cNvPr id="110727" name="$M$138" hidden="1">
              <a:extLst>
                <a:ext uri="{63B3BB69-23CF-44E3-9099-C40C66FF867C}">
                  <a14:compatExt spid="_x0000_s110727"/>
                </a:ext>
                <a:ext uri="{FF2B5EF4-FFF2-40B4-BE49-F238E27FC236}">
                  <a16:creationId xmlns:a16="http://schemas.microsoft.com/office/drawing/2014/main" id="{00000000-0008-0000-0200-00008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138</xdr:row>
          <xdr:rowOff>0</xdr:rowOff>
        </xdr:from>
        <xdr:to>
          <xdr:col>13</xdr:col>
          <xdr:colOff>47625</xdr:colOff>
          <xdr:row>139</xdr:row>
          <xdr:rowOff>19050</xdr:rowOff>
        </xdr:to>
        <xdr:sp macro="" textlink="">
          <xdr:nvSpPr>
            <xdr:cNvPr id="110728" name="$M$139" hidden="1">
              <a:extLst>
                <a:ext uri="{63B3BB69-23CF-44E3-9099-C40C66FF867C}">
                  <a14:compatExt spid="_x0000_s110728"/>
                </a:ext>
                <a:ext uri="{FF2B5EF4-FFF2-40B4-BE49-F238E27FC236}">
                  <a16:creationId xmlns:a16="http://schemas.microsoft.com/office/drawing/2014/main" id="{00000000-0008-0000-0200-00008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139</xdr:row>
          <xdr:rowOff>0</xdr:rowOff>
        </xdr:from>
        <xdr:to>
          <xdr:col>13</xdr:col>
          <xdr:colOff>47625</xdr:colOff>
          <xdr:row>140</xdr:row>
          <xdr:rowOff>19050</xdr:rowOff>
        </xdr:to>
        <xdr:sp macro="" textlink="">
          <xdr:nvSpPr>
            <xdr:cNvPr id="110729" name="$M$140" hidden="1">
              <a:extLst>
                <a:ext uri="{63B3BB69-23CF-44E3-9099-C40C66FF867C}">
                  <a14:compatExt spid="_x0000_s110729"/>
                </a:ext>
                <a:ext uri="{FF2B5EF4-FFF2-40B4-BE49-F238E27FC236}">
                  <a16:creationId xmlns:a16="http://schemas.microsoft.com/office/drawing/2014/main" id="{00000000-0008-0000-0200-00008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140</xdr:row>
          <xdr:rowOff>0</xdr:rowOff>
        </xdr:from>
        <xdr:to>
          <xdr:col>13</xdr:col>
          <xdr:colOff>47625</xdr:colOff>
          <xdr:row>141</xdr:row>
          <xdr:rowOff>19050</xdr:rowOff>
        </xdr:to>
        <xdr:sp macro="" textlink="">
          <xdr:nvSpPr>
            <xdr:cNvPr id="110730" name="$M$141" hidden="1">
              <a:extLst>
                <a:ext uri="{63B3BB69-23CF-44E3-9099-C40C66FF867C}">
                  <a14:compatExt spid="_x0000_s110730"/>
                </a:ext>
                <a:ext uri="{FF2B5EF4-FFF2-40B4-BE49-F238E27FC236}">
                  <a16:creationId xmlns:a16="http://schemas.microsoft.com/office/drawing/2014/main" id="{00000000-0008-0000-0200-00008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141</xdr:row>
          <xdr:rowOff>0</xdr:rowOff>
        </xdr:from>
        <xdr:to>
          <xdr:col>13</xdr:col>
          <xdr:colOff>47625</xdr:colOff>
          <xdr:row>142</xdr:row>
          <xdr:rowOff>19050</xdr:rowOff>
        </xdr:to>
        <xdr:sp macro="" textlink="">
          <xdr:nvSpPr>
            <xdr:cNvPr id="110731" name="$M$142" hidden="1">
              <a:extLst>
                <a:ext uri="{63B3BB69-23CF-44E3-9099-C40C66FF867C}">
                  <a14:compatExt spid="_x0000_s110731"/>
                </a:ext>
                <a:ext uri="{FF2B5EF4-FFF2-40B4-BE49-F238E27FC236}">
                  <a16:creationId xmlns:a16="http://schemas.microsoft.com/office/drawing/2014/main" id="{00000000-0008-0000-0200-00008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142</xdr:row>
          <xdr:rowOff>0</xdr:rowOff>
        </xdr:from>
        <xdr:to>
          <xdr:col>13</xdr:col>
          <xdr:colOff>47625</xdr:colOff>
          <xdr:row>143</xdr:row>
          <xdr:rowOff>19050</xdr:rowOff>
        </xdr:to>
        <xdr:sp macro="" textlink="">
          <xdr:nvSpPr>
            <xdr:cNvPr id="110732" name="$M$143" hidden="1">
              <a:extLst>
                <a:ext uri="{63B3BB69-23CF-44E3-9099-C40C66FF867C}">
                  <a14:compatExt spid="_x0000_s110732"/>
                </a:ext>
                <a:ext uri="{FF2B5EF4-FFF2-40B4-BE49-F238E27FC236}">
                  <a16:creationId xmlns:a16="http://schemas.microsoft.com/office/drawing/2014/main" id="{00000000-0008-0000-0200-00008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143</xdr:row>
          <xdr:rowOff>0</xdr:rowOff>
        </xdr:from>
        <xdr:to>
          <xdr:col>13</xdr:col>
          <xdr:colOff>47625</xdr:colOff>
          <xdr:row>144</xdr:row>
          <xdr:rowOff>19050</xdr:rowOff>
        </xdr:to>
        <xdr:sp macro="" textlink="">
          <xdr:nvSpPr>
            <xdr:cNvPr id="110733" name="$M$144" hidden="1">
              <a:extLst>
                <a:ext uri="{63B3BB69-23CF-44E3-9099-C40C66FF867C}">
                  <a14:compatExt spid="_x0000_s110733"/>
                </a:ext>
                <a:ext uri="{FF2B5EF4-FFF2-40B4-BE49-F238E27FC236}">
                  <a16:creationId xmlns:a16="http://schemas.microsoft.com/office/drawing/2014/main" id="{00000000-0008-0000-0200-00008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144</xdr:row>
          <xdr:rowOff>0</xdr:rowOff>
        </xdr:from>
        <xdr:to>
          <xdr:col>13</xdr:col>
          <xdr:colOff>47625</xdr:colOff>
          <xdr:row>145</xdr:row>
          <xdr:rowOff>19050</xdr:rowOff>
        </xdr:to>
        <xdr:sp macro="" textlink="">
          <xdr:nvSpPr>
            <xdr:cNvPr id="110734" name="$M$145" hidden="1">
              <a:extLst>
                <a:ext uri="{63B3BB69-23CF-44E3-9099-C40C66FF867C}">
                  <a14:compatExt spid="_x0000_s110734"/>
                </a:ext>
                <a:ext uri="{FF2B5EF4-FFF2-40B4-BE49-F238E27FC236}">
                  <a16:creationId xmlns:a16="http://schemas.microsoft.com/office/drawing/2014/main" id="{00000000-0008-0000-0200-00008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145</xdr:row>
          <xdr:rowOff>0</xdr:rowOff>
        </xdr:from>
        <xdr:to>
          <xdr:col>13</xdr:col>
          <xdr:colOff>47625</xdr:colOff>
          <xdr:row>146</xdr:row>
          <xdr:rowOff>19050</xdr:rowOff>
        </xdr:to>
        <xdr:sp macro="" textlink="">
          <xdr:nvSpPr>
            <xdr:cNvPr id="110735" name="$M$146" hidden="1">
              <a:extLst>
                <a:ext uri="{63B3BB69-23CF-44E3-9099-C40C66FF867C}">
                  <a14:compatExt spid="_x0000_s110735"/>
                </a:ext>
                <a:ext uri="{FF2B5EF4-FFF2-40B4-BE49-F238E27FC236}">
                  <a16:creationId xmlns:a16="http://schemas.microsoft.com/office/drawing/2014/main" id="{00000000-0008-0000-0200-00008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146</xdr:row>
          <xdr:rowOff>0</xdr:rowOff>
        </xdr:from>
        <xdr:to>
          <xdr:col>13</xdr:col>
          <xdr:colOff>47625</xdr:colOff>
          <xdr:row>147</xdr:row>
          <xdr:rowOff>19050</xdr:rowOff>
        </xdr:to>
        <xdr:sp macro="" textlink="">
          <xdr:nvSpPr>
            <xdr:cNvPr id="110736" name="$M$147" hidden="1">
              <a:extLst>
                <a:ext uri="{63B3BB69-23CF-44E3-9099-C40C66FF867C}">
                  <a14:compatExt spid="_x0000_s110736"/>
                </a:ext>
                <a:ext uri="{FF2B5EF4-FFF2-40B4-BE49-F238E27FC236}">
                  <a16:creationId xmlns:a16="http://schemas.microsoft.com/office/drawing/2014/main" id="{00000000-0008-0000-0200-00009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xdr:row>
          <xdr:rowOff>0</xdr:rowOff>
        </xdr:from>
        <xdr:to>
          <xdr:col>13</xdr:col>
          <xdr:colOff>47625</xdr:colOff>
          <xdr:row>148</xdr:row>
          <xdr:rowOff>19050</xdr:rowOff>
        </xdr:to>
        <xdr:sp macro="" textlink="">
          <xdr:nvSpPr>
            <xdr:cNvPr id="110737" name="$M$148" hidden="1">
              <a:extLst>
                <a:ext uri="{63B3BB69-23CF-44E3-9099-C40C66FF867C}">
                  <a14:compatExt spid="_x0000_s110737"/>
                </a:ext>
                <a:ext uri="{FF2B5EF4-FFF2-40B4-BE49-F238E27FC236}">
                  <a16:creationId xmlns:a16="http://schemas.microsoft.com/office/drawing/2014/main" id="{00000000-0008-0000-0200-00009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148</xdr:row>
          <xdr:rowOff>0</xdr:rowOff>
        </xdr:from>
        <xdr:to>
          <xdr:col>13</xdr:col>
          <xdr:colOff>47625</xdr:colOff>
          <xdr:row>149</xdr:row>
          <xdr:rowOff>19050</xdr:rowOff>
        </xdr:to>
        <xdr:sp macro="" textlink="">
          <xdr:nvSpPr>
            <xdr:cNvPr id="110738" name="$M$149" hidden="1">
              <a:extLst>
                <a:ext uri="{63B3BB69-23CF-44E3-9099-C40C66FF867C}">
                  <a14:compatExt spid="_x0000_s110738"/>
                </a:ext>
                <a:ext uri="{FF2B5EF4-FFF2-40B4-BE49-F238E27FC236}">
                  <a16:creationId xmlns:a16="http://schemas.microsoft.com/office/drawing/2014/main" id="{00000000-0008-0000-0200-00009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149</xdr:row>
          <xdr:rowOff>0</xdr:rowOff>
        </xdr:from>
        <xdr:to>
          <xdr:col>13</xdr:col>
          <xdr:colOff>47625</xdr:colOff>
          <xdr:row>150</xdr:row>
          <xdr:rowOff>19050</xdr:rowOff>
        </xdr:to>
        <xdr:sp macro="" textlink="">
          <xdr:nvSpPr>
            <xdr:cNvPr id="110739" name="$M$150" hidden="1">
              <a:extLst>
                <a:ext uri="{63B3BB69-23CF-44E3-9099-C40C66FF867C}">
                  <a14:compatExt spid="_x0000_s110739"/>
                </a:ext>
                <a:ext uri="{FF2B5EF4-FFF2-40B4-BE49-F238E27FC236}">
                  <a16:creationId xmlns:a16="http://schemas.microsoft.com/office/drawing/2014/main" id="{00000000-0008-0000-0200-00009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150</xdr:row>
          <xdr:rowOff>0</xdr:rowOff>
        </xdr:from>
        <xdr:to>
          <xdr:col>13</xdr:col>
          <xdr:colOff>47625</xdr:colOff>
          <xdr:row>151</xdr:row>
          <xdr:rowOff>19050</xdr:rowOff>
        </xdr:to>
        <xdr:sp macro="" textlink="">
          <xdr:nvSpPr>
            <xdr:cNvPr id="110740" name="$M$151" hidden="1">
              <a:extLst>
                <a:ext uri="{63B3BB69-23CF-44E3-9099-C40C66FF867C}">
                  <a14:compatExt spid="_x0000_s110740"/>
                </a:ext>
                <a:ext uri="{FF2B5EF4-FFF2-40B4-BE49-F238E27FC236}">
                  <a16:creationId xmlns:a16="http://schemas.microsoft.com/office/drawing/2014/main" id="{00000000-0008-0000-0200-00009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151</xdr:row>
          <xdr:rowOff>0</xdr:rowOff>
        </xdr:from>
        <xdr:to>
          <xdr:col>13</xdr:col>
          <xdr:colOff>47625</xdr:colOff>
          <xdr:row>152</xdr:row>
          <xdr:rowOff>19050</xdr:rowOff>
        </xdr:to>
        <xdr:sp macro="" textlink="">
          <xdr:nvSpPr>
            <xdr:cNvPr id="110741" name="$M$152" hidden="1">
              <a:extLst>
                <a:ext uri="{63B3BB69-23CF-44E3-9099-C40C66FF867C}">
                  <a14:compatExt spid="_x0000_s110741"/>
                </a:ext>
                <a:ext uri="{FF2B5EF4-FFF2-40B4-BE49-F238E27FC236}">
                  <a16:creationId xmlns:a16="http://schemas.microsoft.com/office/drawing/2014/main" id="{00000000-0008-0000-0200-00009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152</xdr:row>
          <xdr:rowOff>0</xdr:rowOff>
        </xdr:from>
        <xdr:to>
          <xdr:col>13</xdr:col>
          <xdr:colOff>47625</xdr:colOff>
          <xdr:row>153</xdr:row>
          <xdr:rowOff>19050</xdr:rowOff>
        </xdr:to>
        <xdr:sp macro="" textlink="">
          <xdr:nvSpPr>
            <xdr:cNvPr id="110742" name="$M$153" hidden="1">
              <a:extLst>
                <a:ext uri="{63B3BB69-23CF-44E3-9099-C40C66FF867C}">
                  <a14:compatExt spid="_x0000_s110742"/>
                </a:ext>
                <a:ext uri="{FF2B5EF4-FFF2-40B4-BE49-F238E27FC236}">
                  <a16:creationId xmlns:a16="http://schemas.microsoft.com/office/drawing/2014/main" id="{00000000-0008-0000-0200-00009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153</xdr:row>
          <xdr:rowOff>0</xdr:rowOff>
        </xdr:from>
        <xdr:to>
          <xdr:col>13</xdr:col>
          <xdr:colOff>47625</xdr:colOff>
          <xdr:row>154</xdr:row>
          <xdr:rowOff>19050</xdr:rowOff>
        </xdr:to>
        <xdr:sp macro="" textlink="">
          <xdr:nvSpPr>
            <xdr:cNvPr id="110743" name="$M$154" hidden="1">
              <a:extLst>
                <a:ext uri="{63B3BB69-23CF-44E3-9099-C40C66FF867C}">
                  <a14:compatExt spid="_x0000_s110743"/>
                </a:ext>
                <a:ext uri="{FF2B5EF4-FFF2-40B4-BE49-F238E27FC236}">
                  <a16:creationId xmlns:a16="http://schemas.microsoft.com/office/drawing/2014/main" id="{00000000-0008-0000-0200-00009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154</xdr:row>
          <xdr:rowOff>0</xdr:rowOff>
        </xdr:from>
        <xdr:to>
          <xdr:col>13</xdr:col>
          <xdr:colOff>47625</xdr:colOff>
          <xdr:row>155</xdr:row>
          <xdr:rowOff>19050</xdr:rowOff>
        </xdr:to>
        <xdr:sp macro="" textlink="">
          <xdr:nvSpPr>
            <xdr:cNvPr id="110744" name="$M$155" hidden="1">
              <a:extLst>
                <a:ext uri="{63B3BB69-23CF-44E3-9099-C40C66FF867C}">
                  <a14:compatExt spid="_x0000_s110744"/>
                </a:ext>
                <a:ext uri="{FF2B5EF4-FFF2-40B4-BE49-F238E27FC236}">
                  <a16:creationId xmlns:a16="http://schemas.microsoft.com/office/drawing/2014/main" id="{00000000-0008-0000-0200-00009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155</xdr:row>
          <xdr:rowOff>0</xdr:rowOff>
        </xdr:from>
        <xdr:to>
          <xdr:col>13</xdr:col>
          <xdr:colOff>47625</xdr:colOff>
          <xdr:row>156</xdr:row>
          <xdr:rowOff>19050</xdr:rowOff>
        </xdr:to>
        <xdr:sp macro="" textlink="">
          <xdr:nvSpPr>
            <xdr:cNvPr id="110745" name="$M$156" hidden="1">
              <a:extLst>
                <a:ext uri="{63B3BB69-23CF-44E3-9099-C40C66FF867C}">
                  <a14:compatExt spid="_x0000_s110745"/>
                </a:ext>
                <a:ext uri="{FF2B5EF4-FFF2-40B4-BE49-F238E27FC236}">
                  <a16:creationId xmlns:a16="http://schemas.microsoft.com/office/drawing/2014/main" id="{00000000-0008-0000-0200-00009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156</xdr:row>
          <xdr:rowOff>0</xdr:rowOff>
        </xdr:from>
        <xdr:to>
          <xdr:col>13</xdr:col>
          <xdr:colOff>47625</xdr:colOff>
          <xdr:row>157</xdr:row>
          <xdr:rowOff>19050</xdr:rowOff>
        </xdr:to>
        <xdr:sp macro="" textlink="">
          <xdr:nvSpPr>
            <xdr:cNvPr id="110746" name="$M$157" hidden="1">
              <a:extLst>
                <a:ext uri="{63B3BB69-23CF-44E3-9099-C40C66FF867C}">
                  <a14:compatExt spid="_x0000_s110746"/>
                </a:ext>
                <a:ext uri="{FF2B5EF4-FFF2-40B4-BE49-F238E27FC236}">
                  <a16:creationId xmlns:a16="http://schemas.microsoft.com/office/drawing/2014/main" id="{00000000-0008-0000-0200-00009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xdr:row>
          <xdr:rowOff>0</xdr:rowOff>
        </xdr:from>
        <xdr:to>
          <xdr:col>13</xdr:col>
          <xdr:colOff>47625</xdr:colOff>
          <xdr:row>158</xdr:row>
          <xdr:rowOff>19050</xdr:rowOff>
        </xdr:to>
        <xdr:sp macro="" textlink="">
          <xdr:nvSpPr>
            <xdr:cNvPr id="110747" name="$M$158" hidden="1">
              <a:extLst>
                <a:ext uri="{63B3BB69-23CF-44E3-9099-C40C66FF867C}">
                  <a14:compatExt spid="_x0000_s110747"/>
                </a:ext>
                <a:ext uri="{FF2B5EF4-FFF2-40B4-BE49-F238E27FC236}">
                  <a16:creationId xmlns:a16="http://schemas.microsoft.com/office/drawing/2014/main" id="{00000000-0008-0000-0200-00009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158</xdr:row>
          <xdr:rowOff>0</xdr:rowOff>
        </xdr:from>
        <xdr:to>
          <xdr:col>13</xdr:col>
          <xdr:colOff>47625</xdr:colOff>
          <xdr:row>159</xdr:row>
          <xdr:rowOff>19050</xdr:rowOff>
        </xdr:to>
        <xdr:sp macro="" textlink="">
          <xdr:nvSpPr>
            <xdr:cNvPr id="110748" name="$M$159" hidden="1">
              <a:extLst>
                <a:ext uri="{63B3BB69-23CF-44E3-9099-C40C66FF867C}">
                  <a14:compatExt spid="_x0000_s110748"/>
                </a:ext>
                <a:ext uri="{FF2B5EF4-FFF2-40B4-BE49-F238E27FC236}">
                  <a16:creationId xmlns:a16="http://schemas.microsoft.com/office/drawing/2014/main" id="{00000000-0008-0000-0200-00009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159</xdr:row>
          <xdr:rowOff>0</xdr:rowOff>
        </xdr:from>
        <xdr:to>
          <xdr:col>13</xdr:col>
          <xdr:colOff>47625</xdr:colOff>
          <xdr:row>160</xdr:row>
          <xdr:rowOff>19050</xdr:rowOff>
        </xdr:to>
        <xdr:sp macro="" textlink="">
          <xdr:nvSpPr>
            <xdr:cNvPr id="110749" name="$M$160" hidden="1">
              <a:extLst>
                <a:ext uri="{63B3BB69-23CF-44E3-9099-C40C66FF867C}">
                  <a14:compatExt spid="_x0000_s110749"/>
                </a:ext>
                <a:ext uri="{FF2B5EF4-FFF2-40B4-BE49-F238E27FC236}">
                  <a16:creationId xmlns:a16="http://schemas.microsoft.com/office/drawing/2014/main" id="{00000000-0008-0000-0200-00009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160</xdr:row>
          <xdr:rowOff>0</xdr:rowOff>
        </xdr:from>
        <xdr:to>
          <xdr:col>13</xdr:col>
          <xdr:colOff>47625</xdr:colOff>
          <xdr:row>161</xdr:row>
          <xdr:rowOff>19050</xdr:rowOff>
        </xdr:to>
        <xdr:sp macro="" textlink="">
          <xdr:nvSpPr>
            <xdr:cNvPr id="110750" name="$M$161" hidden="1">
              <a:extLst>
                <a:ext uri="{63B3BB69-23CF-44E3-9099-C40C66FF867C}">
                  <a14:compatExt spid="_x0000_s110750"/>
                </a:ext>
                <a:ext uri="{FF2B5EF4-FFF2-40B4-BE49-F238E27FC236}">
                  <a16:creationId xmlns:a16="http://schemas.microsoft.com/office/drawing/2014/main" id="{00000000-0008-0000-0200-00009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161</xdr:row>
          <xdr:rowOff>0</xdr:rowOff>
        </xdr:from>
        <xdr:to>
          <xdr:col>13</xdr:col>
          <xdr:colOff>47625</xdr:colOff>
          <xdr:row>162</xdr:row>
          <xdr:rowOff>19050</xdr:rowOff>
        </xdr:to>
        <xdr:sp macro="" textlink="">
          <xdr:nvSpPr>
            <xdr:cNvPr id="110751" name="$M$162" hidden="1">
              <a:extLst>
                <a:ext uri="{63B3BB69-23CF-44E3-9099-C40C66FF867C}">
                  <a14:compatExt spid="_x0000_s110751"/>
                </a:ext>
                <a:ext uri="{FF2B5EF4-FFF2-40B4-BE49-F238E27FC236}">
                  <a16:creationId xmlns:a16="http://schemas.microsoft.com/office/drawing/2014/main" id="{00000000-0008-0000-0200-00009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162</xdr:row>
          <xdr:rowOff>0</xdr:rowOff>
        </xdr:from>
        <xdr:to>
          <xdr:col>13</xdr:col>
          <xdr:colOff>47625</xdr:colOff>
          <xdr:row>163</xdr:row>
          <xdr:rowOff>19050</xdr:rowOff>
        </xdr:to>
        <xdr:sp macro="" textlink="">
          <xdr:nvSpPr>
            <xdr:cNvPr id="110752" name="$M$163" hidden="1">
              <a:extLst>
                <a:ext uri="{63B3BB69-23CF-44E3-9099-C40C66FF867C}">
                  <a14:compatExt spid="_x0000_s110752"/>
                </a:ext>
                <a:ext uri="{FF2B5EF4-FFF2-40B4-BE49-F238E27FC236}">
                  <a16:creationId xmlns:a16="http://schemas.microsoft.com/office/drawing/2014/main" id="{00000000-0008-0000-0200-0000A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163</xdr:row>
          <xdr:rowOff>0</xdr:rowOff>
        </xdr:from>
        <xdr:to>
          <xdr:col>13</xdr:col>
          <xdr:colOff>47625</xdr:colOff>
          <xdr:row>164</xdr:row>
          <xdr:rowOff>19050</xdr:rowOff>
        </xdr:to>
        <xdr:sp macro="" textlink="">
          <xdr:nvSpPr>
            <xdr:cNvPr id="110753" name="$M$164" hidden="1">
              <a:extLst>
                <a:ext uri="{63B3BB69-23CF-44E3-9099-C40C66FF867C}">
                  <a14:compatExt spid="_x0000_s110753"/>
                </a:ext>
                <a:ext uri="{FF2B5EF4-FFF2-40B4-BE49-F238E27FC236}">
                  <a16:creationId xmlns:a16="http://schemas.microsoft.com/office/drawing/2014/main" id="{00000000-0008-0000-0200-0000A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164</xdr:row>
          <xdr:rowOff>0</xdr:rowOff>
        </xdr:from>
        <xdr:to>
          <xdr:col>13</xdr:col>
          <xdr:colOff>47625</xdr:colOff>
          <xdr:row>165</xdr:row>
          <xdr:rowOff>19050</xdr:rowOff>
        </xdr:to>
        <xdr:sp macro="" textlink="">
          <xdr:nvSpPr>
            <xdr:cNvPr id="110754" name="$M$165" hidden="1">
              <a:extLst>
                <a:ext uri="{63B3BB69-23CF-44E3-9099-C40C66FF867C}">
                  <a14:compatExt spid="_x0000_s110754"/>
                </a:ext>
                <a:ext uri="{FF2B5EF4-FFF2-40B4-BE49-F238E27FC236}">
                  <a16:creationId xmlns:a16="http://schemas.microsoft.com/office/drawing/2014/main" id="{00000000-0008-0000-0200-0000A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165</xdr:row>
          <xdr:rowOff>0</xdr:rowOff>
        </xdr:from>
        <xdr:to>
          <xdr:col>13</xdr:col>
          <xdr:colOff>47625</xdr:colOff>
          <xdr:row>166</xdr:row>
          <xdr:rowOff>19050</xdr:rowOff>
        </xdr:to>
        <xdr:sp macro="" textlink="">
          <xdr:nvSpPr>
            <xdr:cNvPr id="110755" name="$M$166" hidden="1">
              <a:extLst>
                <a:ext uri="{63B3BB69-23CF-44E3-9099-C40C66FF867C}">
                  <a14:compatExt spid="_x0000_s110755"/>
                </a:ext>
                <a:ext uri="{FF2B5EF4-FFF2-40B4-BE49-F238E27FC236}">
                  <a16:creationId xmlns:a16="http://schemas.microsoft.com/office/drawing/2014/main" id="{00000000-0008-0000-0200-0000A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166</xdr:row>
          <xdr:rowOff>0</xdr:rowOff>
        </xdr:from>
        <xdr:to>
          <xdr:col>13</xdr:col>
          <xdr:colOff>47625</xdr:colOff>
          <xdr:row>167</xdr:row>
          <xdr:rowOff>19050</xdr:rowOff>
        </xdr:to>
        <xdr:sp macro="" textlink="">
          <xdr:nvSpPr>
            <xdr:cNvPr id="110756" name="$M$167" hidden="1">
              <a:extLst>
                <a:ext uri="{63B3BB69-23CF-44E3-9099-C40C66FF867C}">
                  <a14:compatExt spid="_x0000_s110756"/>
                </a:ext>
                <a:ext uri="{FF2B5EF4-FFF2-40B4-BE49-F238E27FC236}">
                  <a16:creationId xmlns:a16="http://schemas.microsoft.com/office/drawing/2014/main" id="{00000000-0008-0000-0200-0000A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xdr:row>
          <xdr:rowOff>0</xdr:rowOff>
        </xdr:from>
        <xdr:to>
          <xdr:col>13</xdr:col>
          <xdr:colOff>47625</xdr:colOff>
          <xdr:row>168</xdr:row>
          <xdr:rowOff>19050</xdr:rowOff>
        </xdr:to>
        <xdr:sp macro="" textlink="">
          <xdr:nvSpPr>
            <xdr:cNvPr id="110757" name="$M$168" hidden="1">
              <a:extLst>
                <a:ext uri="{63B3BB69-23CF-44E3-9099-C40C66FF867C}">
                  <a14:compatExt spid="_x0000_s110757"/>
                </a:ext>
                <a:ext uri="{FF2B5EF4-FFF2-40B4-BE49-F238E27FC236}">
                  <a16:creationId xmlns:a16="http://schemas.microsoft.com/office/drawing/2014/main" id="{00000000-0008-0000-0200-0000A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168</xdr:row>
          <xdr:rowOff>0</xdr:rowOff>
        </xdr:from>
        <xdr:to>
          <xdr:col>13</xdr:col>
          <xdr:colOff>47625</xdr:colOff>
          <xdr:row>169</xdr:row>
          <xdr:rowOff>19050</xdr:rowOff>
        </xdr:to>
        <xdr:sp macro="" textlink="">
          <xdr:nvSpPr>
            <xdr:cNvPr id="110758" name="$M$169" hidden="1">
              <a:extLst>
                <a:ext uri="{63B3BB69-23CF-44E3-9099-C40C66FF867C}">
                  <a14:compatExt spid="_x0000_s110758"/>
                </a:ext>
                <a:ext uri="{FF2B5EF4-FFF2-40B4-BE49-F238E27FC236}">
                  <a16:creationId xmlns:a16="http://schemas.microsoft.com/office/drawing/2014/main" id="{00000000-0008-0000-0200-0000A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169</xdr:row>
          <xdr:rowOff>0</xdr:rowOff>
        </xdr:from>
        <xdr:to>
          <xdr:col>13</xdr:col>
          <xdr:colOff>47625</xdr:colOff>
          <xdr:row>170</xdr:row>
          <xdr:rowOff>19050</xdr:rowOff>
        </xdr:to>
        <xdr:sp macro="" textlink="">
          <xdr:nvSpPr>
            <xdr:cNvPr id="110759" name="$M$170" hidden="1">
              <a:extLst>
                <a:ext uri="{63B3BB69-23CF-44E3-9099-C40C66FF867C}">
                  <a14:compatExt spid="_x0000_s110759"/>
                </a:ext>
                <a:ext uri="{FF2B5EF4-FFF2-40B4-BE49-F238E27FC236}">
                  <a16:creationId xmlns:a16="http://schemas.microsoft.com/office/drawing/2014/main" id="{00000000-0008-0000-0200-0000A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170</xdr:row>
          <xdr:rowOff>0</xdr:rowOff>
        </xdr:from>
        <xdr:to>
          <xdr:col>13</xdr:col>
          <xdr:colOff>47625</xdr:colOff>
          <xdr:row>171</xdr:row>
          <xdr:rowOff>19050</xdr:rowOff>
        </xdr:to>
        <xdr:sp macro="" textlink="">
          <xdr:nvSpPr>
            <xdr:cNvPr id="110760" name="$M$171" hidden="1">
              <a:extLst>
                <a:ext uri="{63B3BB69-23CF-44E3-9099-C40C66FF867C}">
                  <a14:compatExt spid="_x0000_s110760"/>
                </a:ext>
                <a:ext uri="{FF2B5EF4-FFF2-40B4-BE49-F238E27FC236}">
                  <a16:creationId xmlns:a16="http://schemas.microsoft.com/office/drawing/2014/main" id="{00000000-0008-0000-0200-0000A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171</xdr:row>
          <xdr:rowOff>0</xdr:rowOff>
        </xdr:from>
        <xdr:to>
          <xdr:col>13</xdr:col>
          <xdr:colOff>47625</xdr:colOff>
          <xdr:row>172</xdr:row>
          <xdr:rowOff>19050</xdr:rowOff>
        </xdr:to>
        <xdr:sp macro="" textlink="">
          <xdr:nvSpPr>
            <xdr:cNvPr id="110761" name="$M$172" hidden="1">
              <a:extLst>
                <a:ext uri="{63B3BB69-23CF-44E3-9099-C40C66FF867C}">
                  <a14:compatExt spid="_x0000_s110761"/>
                </a:ext>
                <a:ext uri="{FF2B5EF4-FFF2-40B4-BE49-F238E27FC236}">
                  <a16:creationId xmlns:a16="http://schemas.microsoft.com/office/drawing/2014/main" id="{00000000-0008-0000-0200-0000A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172</xdr:row>
          <xdr:rowOff>0</xdr:rowOff>
        </xdr:from>
        <xdr:to>
          <xdr:col>13</xdr:col>
          <xdr:colOff>47625</xdr:colOff>
          <xdr:row>173</xdr:row>
          <xdr:rowOff>19050</xdr:rowOff>
        </xdr:to>
        <xdr:sp macro="" textlink="">
          <xdr:nvSpPr>
            <xdr:cNvPr id="110762" name="$M$173" hidden="1">
              <a:extLst>
                <a:ext uri="{63B3BB69-23CF-44E3-9099-C40C66FF867C}">
                  <a14:compatExt spid="_x0000_s110762"/>
                </a:ext>
                <a:ext uri="{FF2B5EF4-FFF2-40B4-BE49-F238E27FC236}">
                  <a16:creationId xmlns:a16="http://schemas.microsoft.com/office/drawing/2014/main" id="{00000000-0008-0000-0200-0000A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173</xdr:row>
          <xdr:rowOff>0</xdr:rowOff>
        </xdr:from>
        <xdr:to>
          <xdr:col>13</xdr:col>
          <xdr:colOff>47625</xdr:colOff>
          <xdr:row>174</xdr:row>
          <xdr:rowOff>19050</xdr:rowOff>
        </xdr:to>
        <xdr:sp macro="" textlink="">
          <xdr:nvSpPr>
            <xdr:cNvPr id="110763" name="$M$174" hidden="1">
              <a:extLst>
                <a:ext uri="{63B3BB69-23CF-44E3-9099-C40C66FF867C}">
                  <a14:compatExt spid="_x0000_s110763"/>
                </a:ext>
                <a:ext uri="{FF2B5EF4-FFF2-40B4-BE49-F238E27FC236}">
                  <a16:creationId xmlns:a16="http://schemas.microsoft.com/office/drawing/2014/main" id="{00000000-0008-0000-0200-0000A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174</xdr:row>
          <xdr:rowOff>0</xdr:rowOff>
        </xdr:from>
        <xdr:to>
          <xdr:col>13</xdr:col>
          <xdr:colOff>47625</xdr:colOff>
          <xdr:row>175</xdr:row>
          <xdr:rowOff>19050</xdr:rowOff>
        </xdr:to>
        <xdr:sp macro="" textlink="">
          <xdr:nvSpPr>
            <xdr:cNvPr id="110764" name="$M$175" hidden="1">
              <a:extLst>
                <a:ext uri="{63B3BB69-23CF-44E3-9099-C40C66FF867C}">
                  <a14:compatExt spid="_x0000_s110764"/>
                </a:ext>
                <a:ext uri="{FF2B5EF4-FFF2-40B4-BE49-F238E27FC236}">
                  <a16:creationId xmlns:a16="http://schemas.microsoft.com/office/drawing/2014/main" id="{00000000-0008-0000-0200-0000A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13</xdr:col>
          <xdr:colOff>47625</xdr:colOff>
          <xdr:row>176</xdr:row>
          <xdr:rowOff>19050</xdr:rowOff>
        </xdr:to>
        <xdr:sp macro="" textlink="">
          <xdr:nvSpPr>
            <xdr:cNvPr id="110765" name="$M$176" hidden="1">
              <a:extLst>
                <a:ext uri="{63B3BB69-23CF-44E3-9099-C40C66FF867C}">
                  <a14:compatExt spid="_x0000_s110765"/>
                </a:ext>
                <a:ext uri="{FF2B5EF4-FFF2-40B4-BE49-F238E27FC236}">
                  <a16:creationId xmlns:a16="http://schemas.microsoft.com/office/drawing/2014/main" id="{00000000-0008-0000-0200-0000A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176</xdr:row>
          <xdr:rowOff>0</xdr:rowOff>
        </xdr:from>
        <xdr:to>
          <xdr:col>13</xdr:col>
          <xdr:colOff>47625</xdr:colOff>
          <xdr:row>177</xdr:row>
          <xdr:rowOff>19050</xdr:rowOff>
        </xdr:to>
        <xdr:sp macro="" textlink="">
          <xdr:nvSpPr>
            <xdr:cNvPr id="110766" name="$M$177" hidden="1">
              <a:extLst>
                <a:ext uri="{63B3BB69-23CF-44E3-9099-C40C66FF867C}">
                  <a14:compatExt spid="_x0000_s110766"/>
                </a:ext>
                <a:ext uri="{FF2B5EF4-FFF2-40B4-BE49-F238E27FC236}">
                  <a16:creationId xmlns:a16="http://schemas.microsoft.com/office/drawing/2014/main" id="{00000000-0008-0000-0200-0000A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13</xdr:col>
          <xdr:colOff>47625</xdr:colOff>
          <xdr:row>178</xdr:row>
          <xdr:rowOff>19050</xdr:rowOff>
        </xdr:to>
        <xdr:sp macro="" textlink="">
          <xdr:nvSpPr>
            <xdr:cNvPr id="110767" name="$M$178" hidden="1">
              <a:extLst>
                <a:ext uri="{63B3BB69-23CF-44E3-9099-C40C66FF867C}">
                  <a14:compatExt spid="_x0000_s110767"/>
                </a:ext>
                <a:ext uri="{FF2B5EF4-FFF2-40B4-BE49-F238E27FC236}">
                  <a16:creationId xmlns:a16="http://schemas.microsoft.com/office/drawing/2014/main" id="{00000000-0008-0000-0200-0000A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178</xdr:row>
          <xdr:rowOff>0</xdr:rowOff>
        </xdr:from>
        <xdr:to>
          <xdr:col>13</xdr:col>
          <xdr:colOff>47625</xdr:colOff>
          <xdr:row>179</xdr:row>
          <xdr:rowOff>19050</xdr:rowOff>
        </xdr:to>
        <xdr:sp macro="" textlink="">
          <xdr:nvSpPr>
            <xdr:cNvPr id="110768" name="$M$179" hidden="1">
              <a:extLst>
                <a:ext uri="{63B3BB69-23CF-44E3-9099-C40C66FF867C}">
                  <a14:compatExt spid="_x0000_s110768"/>
                </a:ext>
                <a:ext uri="{FF2B5EF4-FFF2-40B4-BE49-F238E27FC236}">
                  <a16:creationId xmlns:a16="http://schemas.microsoft.com/office/drawing/2014/main" id="{00000000-0008-0000-0200-0000B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179</xdr:row>
          <xdr:rowOff>0</xdr:rowOff>
        </xdr:from>
        <xdr:to>
          <xdr:col>13</xdr:col>
          <xdr:colOff>47625</xdr:colOff>
          <xdr:row>180</xdr:row>
          <xdr:rowOff>19050</xdr:rowOff>
        </xdr:to>
        <xdr:sp macro="" textlink="">
          <xdr:nvSpPr>
            <xdr:cNvPr id="110769" name="$M$180" hidden="1">
              <a:extLst>
                <a:ext uri="{63B3BB69-23CF-44E3-9099-C40C66FF867C}">
                  <a14:compatExt spid="_x0000_s110769"/>
                </a:ext>
                <a:ext uri="{FF2B5EF4-FFF2-40B4-BE49-F238E27FC236}">
                  <a16:creationId xmlns:a16="http://schemas.microsoft.com/office/drawing/2014/main" id="{00000000-0008-0000-0200-0000B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180</xdr:row>
          <xdr:rowOff>0</xdr:rowOff>
        </xdr:from>
        <xdr:to>
          <xdr:col>13</xdr:col>
          <xdr:colOff>47625</xdr:colOff>
          <xdr:row>181</xdr:row>
          <xdr:rowOff>19050</xdr:rowOff>
        </xdr:to>
        <xdr:sp macro="" textlink="">
          <xdr:nvSpPr>
            <xdr:cNvPr id="110770" name="$M$181" hidden="1">
              <a:extLst>
                <a:ext uri="{63B3BB69-23CF-44E3-9099-C40C66FF867C}">
                  <a14:compatExt spid="_x0000_s110770"/>
                </a:ext>
                <a:ext uri="{FF2B5EF4-FFF2-40B4-BE49-F238E27FC236}">
                  <a16:creationId xmlns:a16="http://schemas.microsoft.com/office/drawing/2014/main" id="{00000000-0008-0000-0200-0000B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181</xdr:row>
          <xdr:rowOff>0</xdr:rowOff>
        </xdr:from>
        <xdr:to>
          <xdr:col>13</xdr:col>
          <xdr:colOff>47625</xdr:colOff>
          <xdr:row>182</xdr:row>
          <xdr:rowOff>19050</xdr:rowOff>
        </xdr:to>
        <xdr:sp macro="" textlink="">
          <xdr:nvSpPr>
            <xdr:cNvPr id="110771" name="$M$182" hidden="1">
              <a:extLst>
                <a:ext uri="{63B3BB69-23CF-44E3-9099-C40C66FF867C}">
                  <a14:compatExt spid="_x0000_s110771"/>
                </a:ext>
                <a:ext uri="{FF2B5EF4-FFF2-40B4-BE49-F238E27FC236}">
                  <a16:creationId xmlns:a16="http://schemas.microsoft.com/office/drawing/2014/main" id="{00000000-0008-0000-0200-0000B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182</xdr:row>
          <xdr:rowOff>0</xdr:rowOff>
        </xdr:from>
        <xdr:to>
          <xdr:col>13</xdr:col>
          <xdr:colOff>47625</xdr:colOff>
          <xdr:row>183</xdr:row>
          <xdr:rowOff>19050</xdr:rowOff>
        </xdr:to>
        <xdr:sp macro="" textlink="">
          <xdr:nvSpPr>
            <xdr:cNvPr id="110772" name="$M$183" hidden="1">
              <a:extLst>
                <a:ext uri="{63B3BB69-23CF-44E3-9099-C40C66FF867C}">
                  <a14:compatExt spid="_x0000_s110772"/>
                </a:ext>
                <a:ext uri="{FF2B5EF4-FFF2-40B4-BE49-F238E27FC236}">
                  <a16:creationId xmlns:a16="http://schemas.microsoft.com/office/drawing/2014/main" id="{00000000-0008-0000-0200-0000B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183</xdr:row>
          <xdr:rowOff>0</xdr:rowOff>
        </xdr:from>
        <xdr:to>
          <xdr:col>13</xdr:col>
          <xdr:colOff>47625</xdr:colOff>
          <xdr:row>184</xdr:row>
          <xdr:rowOff>19050</xdr:rowOff>
        </xdr:to>
        <xdr:sp macro="" textlink="">
          <xdr:nvSpPr>
            <xdr:cNvPr id="110773" name="$M$184" hidden="1">
              <a:extLst>
                <a:ext uri="{63B3BB69-23CF-44E3-9099-C40C66FF867C}">
                  <a14:compatExt spid="_x0000_s110773"/>
                </a:ext>
                <a:ext uri="{FF2B5EF4-FFF2-40B4-BE49-F238E27FC236}">
                  <a16:creationId xmlns:a16="http://schemas.microsoft.com/office/drawing/2014/main" id="{00000000-0008-0000-0200-0000B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184</xdr:row>
          <xdr:rowOff>0</xdr:rowOff>
        </xdr:from>
        <xdr:to>
          <xdr:col>13</xdr:col>
          <xdr:colOff>47625</xdr:colOff>
          <xdr:row>185</xdr:row>
          <xdr:rowOff>19050</xdr:rowOff>
        </xdr:to>
        <xdr:sp macro="" textlink="">
          <xdr:nvSpPr>
            <xdr:cNvPr id="110774" name="$M$185" hidden="1">
              <a:extLst>
                <a:ext uri="{63B3BB69-23CF-44E3-9099-C40C66FF867C}">
                  <a14:compatExt spid="_x0000_s110774"/>
                </a:ext>
                <a:ext uri="{FF2B5EF4-FFF2-40B4-BE49-F238E27FC236}">
                  <a16:creationId xmlns:a16="http://schemas.microsoft.com/office/drawing/2014/main" id="{00000000-0008-0000-0200-0000B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185</xdr:row>
          <xdr:rowOff>0</xdr:rowOff>
        </xdr:from>
        <xdr:to>
          <xdr:col>13</xdr:col>
          <xdr:colOff>47625</xdr:colOff>
          <xdr:row>186</xdr:row>
          <xdr:rowOff>19050</xdr:rowOff>
        </xdr:to>
        <xdr:sp macro="" textlink="">
          <xdr:nvSpPr>
            <xdr:cNvPr id="110775" name="$M$186" hidden="1">
              <a:extLst>
                <a:ext uri="{63B3BB69-23CF-44E3-9099-C40C66FF867C}">
                  <a14:compatExt spid="_x0000_s110775"/>
                </a:ext>
                <a:ext uri="{FF2B5EF4-FFF2-40B4-BE49-F238E27FC236}">
                  <a16:creationId xmlns:a16="http://schemas.microsoft.com/office/drawing/2014/main" id="{00000000-0008-0000-0200-0000B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186</xdr:row>
          <xdr:rowOff>0</xdr:rowOff>
        </xdr:from>
        <xdr:to>
          <xdr:col>13</xdr:col>
          <xdr:colOff>47625</xdr:colOff>
          <xdr:row>187</xdr:row>
          <xdr:rowOff>19050</xdr:rowOff>
        </xdr:to>
        <xdr:sp macro="" textlink="">
          <xdr:nvSpPr>
            <xdr:cNvPr id="110776" name="$M$187" hidden="1">
              <a:extLst>
                <a:ext uri="{63B3BB69-23CF-44E3-9099-C40C66FF867C}">
                  <a14:compatExt spid="_x0000_s110776"/>
                </a:ext>
                <a:ext uri="{FF2B5EF4-FFF2-40B4-BE49-F238E27FC236}">
                  <a16:creationId xmlns:a16="http://schemas.microsoft.com/office/drawing/2014/main" id="{00000000-0008-0000-0200-0000B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xdr:row>
          <xdr:rowOff>0</xdr:rowOff>
        </xdr:from>
        <xdr:to>
          <xdr:col>13</xdr:col>
          <xdr:colOff>47625</xdr:colOff>
          <xdr:row>188</xdr:row>
          <xdr:rowOff>19050</xdr:rowOff>
        </xdr:to>
        <xdr:sp macro="" textlink="">
          <xdr:nvSpPr>
            <xdr:cNvPr id="110777" name="$M$188" hidden="1">
              <a:extLst>
                <a:ext uri="{63B3BB69-23CF-44E3-9099-C40C66FF867C}">
                  <a14:compatExt spid="_x0000_s110777"/>
                </a:ext>
                <a:ext uri="{FF2B5EF4-FFF2-40B4-BE49-F238E27FC236}">
                  <a16:creationId xmlns:a16="http://schemas.microsoft.com/office/drawing/2014/main" id="{00000000-0008-0000-0200-0000B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188</xdr:row>
          <xdr:rowOff>0</xdr:rowOff>
        </xdr:from>
        <xdr:to>
          <xdr:col>13</xdr:col>
          <xdr:colOff>47625</xdr:colOff>
          <xdr:row>189</xdr:row>
          <xdr:rowOff>19050</xdr:rowOff>
        </xdr:to>
        <xdr:sp macro="" textlink="">
          <xdr:nvSpPr>
            <xdr:cNvPr id="110778" name="$M$189" hidden="1">
              <a:extLst>
                <a:ext uri="{63B3BB69-23CF-44E3-9099-C40C66FF867C}">
                  <a14:compatExt spid="_x0000_s110778"/>
                </a:ext>
                <a:ext uri="{FF2B5EF4-FFF2-40B4-BE49-F238E27FC236}">
                  <a16:creationId xmlns:a16="http://schemas.microsoft.com/office/drawing/2014/main" id="{00000000-0008-0000-0200-0000B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189</xdr:row>
          <xdr:rowOff>0</xdr:rowOff>
        </xdr:from>
        <xdr:to>
          <xdr:col>13</xdr:col>
          <xdr:colOff>47625</xdr:colOff>
          <xdr:row>190</xdr:row>
          <xdr:rowOff>19050</xdr:rowOff>
        </xdr:to>
        <xdr:sp macro="" textlink="">
          <xdr:nvSpPr>
            <xdr:cNvPr id="110779" name="$M$190" hidden="1">
              <a:extLst>
                <a:ext uri="{63B3BB69-23CF-44E3-9099-C40C66FF867C}">
                  <a14:compatExt spid="_x0000_s110779"/>
                </a:ext>
                <a:ext uri="{FF2B5EF4-FFF2-40B4-BE49-F238E27FC236}">
                  <a16:creationId xmlns:a16="http://schemas.microsoft.com/office/drawing/2014/main" id="{00000000-0008-0000-0200-0000B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190</xdr:row>
          <xdr:rowOff>0</xdr:rowOff>
        </xdr:from>
        <xdr:to>
          <xdr:col>13</xdr:col>
          <xdr:colOff>47625</xdr:colOff>
          <xdr:row>191</xdr:row>
          <xdr:rowOff>19050</xdr:rowOff>
        </xdr:to>
        <xdr:sp macro="" textlink="">
          <xdr:nvSpPr>
            <xdr:cNvPr id="110780" name="$M$191" hidden="1">
              <a:extLst>
                <a:ext uri="{63B3BB69-23CF-44E3-9099-C40C66FF867C}">
                  <a14:compatExt spid="_x0000_s110780"/>
                </a:ext>
                <a:ext uri="{FF2B5EF4-FFF2-40B4-BE49-F238E27FC236}">
                  <a16:creationId xmlns:a16="http://schemas.microsoft.com/office/drawing/2014/main" id="{00000000-0008-0000-0200-0000B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191</xdr:row>
          <xdr:rowOff>0</xdr:rowOff>
        </xdr:from>
        <xdr:to>
          <xdr:col>13</xdr:col>
          <xdr:colOff>47625</xdr:colOff>
          <xdr:row>192</xdr:row>
          <xdr:rowOff>19050</xdr:rowOff>
        </xdr:to>
        <xdr:sp macro="" textlink="">
          <xdr:nvSpPr>
            <xdr:cNvPr id="110781" name="$M$192" hidden="1">
              <a:extLst>
                <a:ext uri="{63B3BB69-23CF-44E3-9099-C40C66FF867C}">
                  <a14:compatExt spid="_x0000_s110781"/>
                </a:ext>
                <a:ext uri="{FF2B5EF4-FFF2-40B4-BE49-F238E27FC236}">
                  <a16:creationId xmlns:a16="http://schemas.microsoft.com/office/drawing/2014/main" id="{00000000-0008-0000-0200-0000B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192</xdr:row>
          <xdr:rowOff>0</xdr:rowOff>
        </xdr:from>
        <xdr:to>
          <xdr:col>13</xdr:col>
          <xdr:colOff>47625</xdr:colOff>
          <xdr:row>193</xdr:row>
          <xdr:rowOff>19050</xdr:rowOff>
        </xdr:to>
        <xdr:sp macro="" textlink="">
          <xdr:nvSpPr>
            <xdr:cNvPr id="110782" name="$M$193" hidden="1">
              <a:extLst>
                <a:ext uri="{63B3BB69-23CF-44E3-9099-C40C66FF867C}">
                  <a14:compatExt spid="_x0000_s110782"/>
                </a:ext>
                <a:ext uri="{FF2B5EF4-FFF2-40B4-BE49-F238E27FC236}">
                  <a16:creationId xmlns:a16="http://schemas.microsoft.com/office/drawing/2014/main" id="{00000000-0008-0000-0200-0000B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193</xdr:row>
          <xdr:rowOff>0</xdr:rowOff>
        </xdr:from>
        <xdr:to>
          <xdr:col>13</xdr:col>
          <xdr:colOff>47625</xdr:colOff>
          <xdr:row>194</xdr:row>
          <xdr:rowOff>19050</xdr:rowOff>
        </xdr:to>
        <xdr:sp macro="" textlink="">
          <xdr:nvSpPr>
            <xdr:cNvPr id="110783" name="$M$194" hidden="1">
              <a:extLst>
                <a:ext uri="{63B3BB69-23CF-44E3-9099-C40C66FF867C}">
                  <a14:compatExt spid="_x0000_s110783"/>
                </a:ext>
                <a:ext uri="{FF2B5EF4-FFF2-40B4-BE49-F238E27FC236}">
                  <a16:creationId xmlns:a16="http://schemas.microsoft.com/office/drawing/2014/main" id="{00000000-0008-0000-0200-0000B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194</xdr:row>
          <xdr:rowOff>0</xdr:rowOff>
        </xdr:from>
        <xdr:to>
          <xdr:col>13</xdr:col>
          <xdr:colOff>47625</xdr:colOff>
          <xdr:row>195</xdr:row>
          <xdr:rowOff>19050</xdr:rowOff>
        </xdr:to>
        <xdr:sp macro="" textlink="">
          <xdr:nvSpPr>
            <xdr:cNvPr id="110784" name="$M$195" hidden="1">
              <a:extLst>
                <a:ext uri="{63B3BB69-23CF-44E3-9099-C40C66FF867C}">
                  <a14:compatExt spid="_x0000_s110784"/>
                </a:ext>
                <a:ext uri="{FF2B5EF4-FFF2-40B4-BE49-F238E27FC236}">
                  <a16:creationId xmlns:a16="http://schemas.microsoft.com/office/drawing/2014/main" id="{00000000-0008-0000-0200-0000C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195</xdr:row>
          <xdr:rowOff>0</xdr:rowOff>
        </xdr:from>
        <xdr:to>
          <xdr:col>13</xdr:col>
          <xdr:colOff>47625</xdr:colOff>
          <xdr:row>196</xdr:row>
          <xdr:rowOff>19050</xdr:rowOff>
        </xdr:to>
        <xdr:sp macro="" textlink="">
          <xdr:nvSpPr>
            <xdr:cNvPr id="110785" name="$M$196" hidden="1">
              <a:extLst>
                <a:ext uri="{63B3BB69-23CF-44E3-9099-C40C66FF867C}">
                  <a14:compatExt spid="_x0000_s110785"/>
                </a:ext>
                <a:ext uri="{FF2B5EF4-FFF2-40B4-BE49-F238E27FC236}">
                  <a16:creationId xmlns:a16="http://schemas.microsoft.com/office/drawing/2014/main" id="{00000000-0008-0000-0200-0000C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196</xdr:row>
          <xdr:rowOff>0</xdr:rowOff>
        </xdr:from>
        <xdr:to>
          <xdr:col>13</xdr:col>
          <xdr:colOff>47625</xdr:colOff>
          <xdr:row>197</xdr:row>
          <xdr:rowOff>19050</xdr:rowOff>
        </xdr:to>
        <xdr:sp macro="" textlink="">
          <xdr:nvSpPr>
            <xdr:cNvPr id="110786" name="$M$197" hidden="1">
              <a:extLst>
                <a:ext uri="{63B3BB69-23CF-44E3-9099-C40C66FF867C}">
                  <a14:compatExt spid="_x0000_s110786"/>
                </a:ext>
                <a:ext uri="{FF2B5EF4-FFF2-40B4-BE49-F238E27FC236}">
                  <a16:creationId xmlns:a16="http://schemas.microsoft.com/office/drawing/2014/main" id="{00000000-0008-0000-0200-0000C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xdr:row>
          <xdr:rowOff>0</xdr:rowOff>
        </xdr:from>
        <xdr:to>
          <xdr:col>13</xdr:col>
          <xdr:colOff>47625</xdr:colOff>
          <xdr:row>198</xdr:row>
          <xdr:rowOff>19050</xdr:rowOff>
        </xdr:to>
        <xdr:sp macro="" textlink="">
          <xdr:nvSpPr>
            <xdr:cNvPr id="110787" name="$M$198" hidden="1">
              <a:extLst>
                <a:ext uri="{63B3BB69-23CF-44E3-9099-C40C66FF867C}">
                  <a14:compatExt spid="_x0000_s110787"/>
                </a:ext>
                <a:ext uri="{FF2B5EF4-FFF2-40B4-BE49-F238E27FC236}">
                  <a16:creationId xmlns:a16="http://schemas.microsoft.com/office/drawing/2014/main" id="{00000000-0008-0000-0200-0000C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198</xdr:row>
          <xdr:rowOff>0</xdr:rowOff>
        </xdr:from>
        <xdr:to>
          <xdr:col>13</xdr:col>
          <xdr:colOff>47625</xdr:colOff>
          <xdr:row>199</xdr:row>
          <xdr:rowOff>19050</xdr:rowOff>
        </xdr:to>
        <xdr:sp macro="" textlink="">
          <xdr:nvSpPr>
            <xdr:cNvPr id="110788" name="$M$199" hidden="1">
              <a:extLst>
                <a:ext uri="{63B3BB69-23CF-44E3-9099-C40C66FF867C}">
                  <a14:compatExt spid="_x0000_s110788"/>
                </a:ext>
                <a:ext uri="{FF2B5EF4-FFF2-40B4-BE49-F238E27FC236}">
                  <a16:creationId xmlns:a16="http://schemas.microsoft.com/office/drawing/2014/main" id="{00000000-0008-0000-0200-0000C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199</xdr:row>
          <xdr:rowOff>0</xdr:rowOff>
        </xdr:from>
        <xdr:to>
          <xdr:col>13</xdr:col>
          <xdr:colOff>47625</xdr:colOff>
          <xdr:row>200</xdr:row>
          <xdr:rowOff>9525</xdr:rowOff>
        </xdr:to>
        <xdr:sp macro="" textlink="">
          <xdr:nvSpPr>
            <xdr:cNvPr id="110789" name="$M$200" hidden="1">
              <a:extLst>
                <a:ext uri="{63B3BB69-23CF-44E3-9099-C40C66FF867C}">
                  <a14:compatExt spid="_x0000_s110789"/>
                </a:ext>
                <a:ext uri="{FF2B5EF4-FFF2-40B4-BE49-F238E27FC236}">
                  <a16:creationId xmlns:a16="http://schemas.microsoft.com/office/drawing/2014/main" id="{00000000-0008-0000-0200-0000C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14</xdr:col>
          <xdr:colOff>57150</xdr:colOff>
          <xdr:row>10</xdr:row>
          <xdr:rowOff>0</xdr:rowOff>
        </xdr:to>
        <xdr:sp macro="" textlink="">
          <xdr:nvSpPr>
            <xdr:cNvPr id="110790" name="$N$10" hidden="1">
              <a:extLst>
                <a:ext uri="{63B3BB69-23CF-44E3-9099-C40C66FF867C}">
                  <a14:compatExt spid="_x0000_s110790"/>
                </a:ext>
                <a:ext uri="{FF2B5EF4-FFF2-40B4-BE49-F238E27FC236}">
                  <a16:creationId xmlns:a16="http://schemas.microsoft.com/office/drawing/2014/main" id="{00000000-0008-0000-0200-0000C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xdr:row>
          <xdr:rowOff>0</xdr:rowOff>
        </xdr:from>
        <xdr:to>
          <xdr:col>14</xdr:col>
          <xdr:colOff>57150</xdr:colOff>
          <xdr:row>11</xdr:row>
          <xdr:rowOff>9525</xdr:rowOff>
        </xdr:to>
        <xdr:sp macro="" textlink="">
          <xdr:nvSpPr>
            <xdr:cNvPr id="110791" name="$N$11" hidden="1">
              <a:extLst>
                <a:ext uri="{63B3BB69-23CF-44E3-9099-C40C66FF867C}">
                  <a14:compatExt spid="_x0000_s110791"/>
                </a:ext>
                <a:ext uri="{FF2B5EF4-FFF2-40B4-BE49-F238E27FC236}">
                  <a16:creationId xmlns:a16="http://schemas.microsoft.com/office/drawing/2014/main" id="{00000000-0008-0000-0200-0000C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xdr:row>
          <xdr:rowOff>0</xdr:rowOff>
        </xdr:from>
        <xdr:to>
          <xdr:col>14</xdr:col>
          <xdr:colOff>57150</xdr:colOff>
          <xdr:row>12</xdr:row>
          <xdr:rowOff>19050</xdr:rowOff>
        </xdr:to>
        <xdr:sp macro="" textlink="">
          <xdr:nvSpPr>
            <xdr:cNvPr id="110792" name="$N$12" hidden="1">
              <a:extLst>
                <a:ext uri="{63B3BB69-23CF-44E3-9099-C40C66FF867C}">
                  <a14:compatExt spid="_x0000_s110792"/>
                </a:ext>
                <a:ext uri="{FF2B5EF4-FFF2-40B4-BE49-F238E27FC236}">
                  <a16:creationId xmlns:a16="http://schemas.microsoft.com/office/drawing/2014/main" id="{00000000-0008-0000-0200-0000C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14</xdr:col>
          <xdr:colOff>57150</xdr:colOff>
          <xdr:row>13</xdr:row>
          <xdr:rowOff>104775</xdr:rowOff>
        </xdr:to>
        <xdr:sp macro="" textlink="">
          <xdr:nvSpPr>
            <xdr:cNvPr id="110793" name="$N$13" hidden="1">
              <a:extLst>
                <a:ext uri="{63B3BB69-23CF-44E3-9099-C40C66FF867C}">
                  <a14:compatExt spid="_x0000_s110793"/>
                </a:ext>
                <a:ext uri="{FF2B5EF4-FFF2-40B4-BE49-F238E27FC236}">
                  <a16:creationId xmlns:a16="http://schemas.microsoft.com/office/drawing/2014/main" id="{00000000-0008-0000-0200-0000C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14</xdr:col>
          <xdr:colOff>57150</xdr:colOff>
          <xdr:row>14</xdr:row>
          <xdr:rowOff>0</xdr:rowOff>
        </xdr:to>
        <xdr:sp macro="" textlink="">
          <xdr:nvSpPr>
            <xdr:cNvPr id="110794" name="$N$14" hidden="1">
              <a:extLst>
                <a:ext uri="{63B3BB69-23CF-44E3-9099-C40C66FF867C}">
                  <a14:compatExt spid="_x0000_s110794"/>
                </a:ext>
                <a:ext uri="{FF2B5EF4-FFF2-40B4-BE49-F238E27FC236}">
                  <a16:creationId xmlns:a16="http://schemas.microsoft.com/office/drawing/2014/main" id="{00000000-0008-0000-0200-0000C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14</xdr:col>
          <xdr:colOff>57150</xdr:colOff>
          <xdr:row>15</xdr:row>
          <xdr:rowOff>19050</xdr:rowOff>
        </xdr:to>
        <xdr:sp macro="" textlink="">
          <xdr:nvSpPr>
            <xdr:cNvPr id="110795" name="$N$15" hidden="1">
              <a:extLst>
                <a:ext uri="{63B3BB69-23CF-44E3-9099-C40C66FF867C}">
                  <a14:compatExt spid="_x0000_s110795"/>
                </a:ext>
                <a:ext uri="{FF2B5EF4-FFF2-40B4-BE49-F238E27FC236}">
                  <a16:creationId xmlns:a16="http://schemas.microsoft.com/office/drawing/2014/main" id="{00000000-0008-0000-0200-0000C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14</xdr:col>
          <xdr:colOff>57150</xdr:colOff>
          <xdr:row>16</xdr:row>
          <xdr:rowOff>19050</xdr:rowOff>
        </xdr:to>
        <xdr:sp macro="" textlink="">
          <xdr:nvSpPr>
            <xdr:cNvPr id="110796" name="$N$16" hidden="1">
              <a:extLst>
                <a:ext uri="{63B3BB69-23CF-44E3-9099-C40C66FF867C}">
                  <a14:compatExt spid="_x0000_s110796"/>
                </a:ext>
                <a:ext uri="{FF2B5EF4-FFF2-40B4-BE49-F238E27FC236}">
                  <a16:creationId xmlns:a16="http://schemas.microsoft.com/office/drawing/2014/main" id="{00000000-0008-0000-0200-0000C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14</xdr:col>
          <xdr:colOff>57150</xdr:colOff>
          <xdr:row>17</xdr:row>
          <xdr:rowOff>9525</xdr:rowOff>
        </xdr:to>
        <xdr:sp macro="" textlink="">
          <xdr:nvSpPr>
            <xdr:cNvPr id="110797" name="$N$17" hidden="1">
              <a:extLst>
                <a:ext uri="{63B3BB69-23CF-44E3-9099-C40C66FF867C}">
                  <a14:compatExt spid="_x0000_s110797"/>
                </a:ext>
                <a:ext uri="{FF2B5EF4-FFF2-40B4-BE49-F238E27FC236}">
                  <a16:creationId xmlns:a16="http://schemas.microsoft.com/office/drawing/2014/main" id="{00000000-0008-0000-0200-0000C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14</xdr:col>
          <xdr:colOff>57150</xdr:colOff>
          <xdr:row>18</xdr:row>
          <xdr:rowOff>19050</xdr:rowOff>
        </xdr:to>
        <xdr:sp macro="" textlink="">
          <xdr:nvSpPr>
            <xdr:cNvPr id="110798" name="$N$18" hidden="1">
              <a:extLst>
                <a:ext uri="{63B3BB69-23CF-44E3-9099-C40C66FF867C}">
                  <a14:compatExt spid="_x0000_s110798"/>
                </a:ext>
                <a:ext uri="{FF2B5EF4-FFF2-40B4-BE49-F238E27FC236}">
                  <a16:creationId xmlns:a16="http://schemas.microsoft.com/office/drawing/2014/main" id="{00000000-0008-0000-0200-0000C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14</xdr:col>
          <xdr:colOff>57150</xdr:colOff>
          <xdr:row>19</xdr:row>
          <xdr:rowOff>9525</xdr:rowOff>
        </xdr:to>
        <xdr:sp macro="" textlink="">
          <xdr:nvSpPr>
            <xdr:cNvPr id="110799" name="$N$19" hidden="1">
              <a:extLst>
                <a:ext uri="{63B3BB69-23CF-44E3-9099-C40C66FF867C}">
                  <a14:compatExt spid="_x0000_s110799"/>
                </a:ext>
                <a:ext uri="{FF2B5EF4-FFF2-40B4-BE49-F238E27FC236}">
                  <a16:creationId xmlns:a16="http://schemas.microsoft.com/office/drawing/2014/main" id="{00000000-0008-0000-0200-0000C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xdr:row>
          <xdr:rowOff>0</xdr:rowOff>
        </xdr:from>
        <xdr:to>
          <xdr:col>14</xdr:col>
          <xdr:colOff>57150</xdr:colOff>
          <xdr:row>20</xdr:row>
          <xdr:rowOff>0</xdr:rowOff>
        </xdr:to>
        <xdr:sp macro="" textlink="">
          <xdr:nvSpPr>
            <xdr:cNvPr id="110800" name="$N$20" hidden="1">
              <a:extLst>
                <a:ext uri="{63B3BB69-23CF-44E3-9099-C40C66FF867C}">
                  <a14:compatExt spid="_x0000_s110800"/>
                </a:ext>
                <a:ext uri="{FF2B5EF4-FFF2-40B4-BE49-F238E27FC236}">
                  <a16:creationId xmlns:a16="http://schemas.microsoft.com/office/drawing/2014/main" id="{00000000-0008-0000-0200-0000D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xdr:row>
          <xdr:rowOff>0</xdr:rowOff>
        </xdr:from>
        <xdr:to>
          <xdr:col>14</xdr:col>
          <xdr:colOff>57150</xdr:colOff>
          <xdr:row>21</xdr:row>
          <xdr:rowOff>19050</xdr:rowOff>
        </xdr:to>
        <xdr:sp macro="" textlink="">
          <xdr:nvSpPr>
            <xdr:cNvPr id="110801" name="$N$21" hidden="1">
              <a:extLst>
                <a:ext uri="{63B3BB69-23CF-44E3-9099-C40C66FF867C}">
                  <a14:compatExt spid="_x0000_s110801"/>
                </a:ext>
                <a:ext uri="{FF2B5EF4-FFF2-40B4-BE49-F238E27FC236}">
                  <a16:creationId xmlns:a16="http://schemas.microsoft.com/office/drawing/2014/main" id="{00000000-0008-0000-0200-0000D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21</xdr:row>
          <xdr:rowOff>0</xdr:rowOff>
        </xdr:from>
        <xdr:to>
          <xdr:col>14</xdr:col>
          <xdr:colOff>57150</xdr:colOff>
          <xdr:row>22</xdr:row>
          <xdr:rowOff>0</xdr:rowOff>
        </xdr:to>
        <xdr:sp macro="" textlink="">
          <xdr:nvSpPr>
            <xdr:cNvPr id="110802" name="$N$22" hidden="1">
              <a:extLst>
                <a:ext uri="{63B3BB69-23CF-44E3-9099-C40C66FF867C}">
                  <a14:compatExt spid="_x0000_s110802"/>
                </a:ext>
                <a:ext uri="{FF2B5EF4-FFF2-40B4-BE49-F238E27FC236}">
                  <a16:creationId xmlns:a16="http://schemas.microsoft.com/office/drawing/2014/main" id="{00000000-0008-0000-0200-0000D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xdr:row>
          <xdr:rowOff>0</xdr:rowOff>
        </xdr:from>
        <xdr:to>
          <xdr:col>14</xdr:col>
          <xdr:colOff>57150</xdr:colOff>
          <xdr:row>23</xdr:row>
          <xdr:rowOff>19050</xdr:rowOff>
        </xdr:to>
        <xdr:sp macro="" textlink="">
          <xdr:nvSpPr>
            <xdr:cNvPr id="110803" name="$N$23" hidden="1">
              <a:extLst>
                <a:ext uri="{63B3BB69-23CF-44E3-9099-C40C66FF867C}">
                  <a14:compatExt spid="_x0000_s110803"/>
                </a:ext>
                <a:ext uri="{FF2B5EF4-FFF2-40B4-BE49-F238E27FC236}">
                  <a16:creationId xmlns:a16="http://schemas.microsoft.com/office/drawing/2014/main" id="{00000000-0008-0000-0200-0000D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xdr:row>
          <xdr:rowOff>0</xdr:rowOff>
        </xdr:from>
        <xdr:to>
          <xdr:col>14</xdr:col>
          <xdr:colOff>57150</xdr:colOff>
          <xdr:row>24</xdr:row>
          <xdr:rowOff>19050</xdr:rowOff>
        </xdr:to>
        <xdr:sp macro="" textlink="">
          <xdr:nvSpPr>
            <xdr:cNvPr id="110804" name="$N$24" hidden="1">
              <a:extLst>
                <a:ext uri="{63B3BB69-23CF-44E3-9099-C40C66FF867C}">
                  <a14:compatExt spid="_x0000_s110804"/>
                </a:ext>
                <a:ext uri="{FF2B5EF4-FFF2-40B4-BE49-F238E27FC236}">
                  <a16:creationId xmlns:a16="http://schemas.microsoft.com/office/drawing/2014/main" id="{00000000-0008-0000-0200-0000D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24</xdr:row>
          <xdr:rowOff>0</xdr:rowOff>
        </xdr:from>
        <xdr:to>
          <xdr:col>14</xdr:col>
          <xdr:colOff>57150</xdr:colOff>
          <xdr:row>25</xdr:row>
          <xdr:rowOff>19050</xdr:rowOff>
        </xdr:to>
        <xdr:sp macro="" textlink="">
          <xdr:nvSpPr>
            <xdr:cNvPr id="110805" name="$N$25" hidden="1">
              <a:extLst>
                <a:ext uri="{63B3BB69-23CF-44E3-9099-C40C66FF867C}">
                  <a14:compatExt spid="_x0000_s110805"/>
                </a:ext>
                <a:ext uri="{FF2B5EF4-FFF2-40B4-BE49-F238E27FC236}">
                  <a16:creationId xmlns:a16="http://schemas.microsoft.com/office/drawing/2014/main" id="{00000000-0008-0000-0200-0000D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xdr:row>
          <xdr:rowOff>0</xdr:rowOff>
        </xdr:from>
        <xdr:to>
          <xdr:col>14</xdr:col>
          <xdr:colOff>57150</xdr:colOff>
          <xdr:row>26</xdr:row>
          <xdr:rowOff>19050</xdr:rowOff>
        </xdr:to>
        <xdr:sp macro="" textlink="">
          <xdr:nvSpPr>
            <xdr:cNvPr id="110806" name="$N$26" hidden="1">
              <a:extLst>
                <a:ext uri="{63B3BB69-23CF-44E3-9099-C40C66FF867C}">
                  <a14:compatExt spid="_x0000_s110806"/>
                </a:ext>
                <a:ext uri="{FF2B5EF4-FFF2-40B4-BE49-F238E27FC236}">
                  <a16:creationId xmlns:a16="http://schemas.microsoft.com/office/drawing/2014/main" id="{00000000-0008-0000-0200-0000D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xdr:row>
          <xdr:rowOff>0</xdr:rowOff>
        </xdr:from>
        <xdr:to>
          <xdr:col>14</xdr:col>
          <xdr:colOff>57150</xdr:colOff>
          <xdr:row>27</xdr:row>
          <xdr:rowOff>19050</xdr:rowOff>
        </xdr:to>
        <xdr:sp macro="" textlink="">
          <xdr:nvSpPr>
            <xdr:cNvPr id="110807" name="$N$27" hidden="1">
              <a:extLst>
                <a:ext uri="{63B3BB69-23CF-44E3-9099-C40C66FF867C}">
                  <a14:compatExt spid="_x0000_s110807"/>
                </a:ext>
                <a:ext uri="{FF2B5EF4-FFF2-40B4-BE49-F238E27FC236}">
                  <a16:creationId xmlns:a16="http://schemas.microsoft.com/office/drawing/2014/main" id="{00000000-0008-0000-0200-0000D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0</xdr:rowOff>
        </xdr:from>
        <xdr:to>
          <xdr:col>14</xdr:col>
          <xdr:colOff>57150</xdr:colOff>
          <xdr:row>28</xdr:row>
          <xdr:rowOff>19050</xdr:rowOff>
        </xdr:to>
        <xdr:sp macro="" textlink="">
          <xdr:nvSpPr>
            <xdr:cNvPr id="110808" name="$N$28" hidden="1">
              <a:extLst>
                <a:ext uri="{63B3BB69-23CF-44E3-9099-C40C66FF867C}">
                  <a14:compatExt spid="_x0000_s110808"/>
                </a:ext>
                <a:ext uri="{FF2B5EF4-FFF2-40B4-BE49-F238E27FC236}">
                  <a16:creationId xmlns:a16="http://schemas.microsoft.com/office/drawing/2014/main" id="{00000000-0008-0000-0200-0000D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0</xdr:rowOff>
        </xdr:from>
        <xdr:to>
          <xdr:col>14</xdr:col>
          <xdr:colOff>57150</xdr:colOff>
          <xdr:row>29</xdr:row>
          <xdr:rowOff>19050</xdr:rowOff>
        </xdr:to>
        <xdr:sp macro="" textlink="">
          <xdr:nvSpPr>
            <xdr:cNvPr id="110809" name="$N$29" hidden="1">
              <a:extLst>
                <a:ext uri="{63B3BB69-23CF-44E3-9099-C40C66FF867C}">
                  <a14:compatExt spid="_x0000_s110809"/>
                </a:ext>
                <a:ext uri="{FF2B5EF4-FFF2-40B4-BE49-F238E27FC236}">
                  <a16:creationId xmlns:a16="http://schemas.microsoft.com/office/drawing/2014/main" id="{00000000-0008-0000-0200-0000D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0</xdr:rowOff>
        </xdr:from>
        <xdr:to>
          <xdr:col>14</xdr:col>
          <xdr:colOff>57150</xdr:colOff>
          <xdr:row>30</xdr:row>
          <xdr:rowOff>19050</xdr:rowOff>
        </xdr:to>
        <xdr:sp macro="" textlink="">
          <xdr:nvSpPr>
            <xdr:cNvPr id="110810" name="$N$30" hidden="1">
              <a:extLst>
                <a:ext uri="{63B3BB69-23CF-44E3-9099-C40C66FF867C}">
                  <a14:compatExt spid="_x0000_s110810"/>
                </a:ext>
                <a:ext uri="{FF2B5EF4-FFF2-40B4-BE49-F238E27FC236}">
                  <a16:creationId xmlns:a16="http://schemas.microsoft.com/office/drawing/2014/main" id="{00000000-0008-0000-0200-0000D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14</xdr:col>
          <xdr:colOff>57150</xdr:colOff>
          <xdr:row>31</xdr:row>
          <xdr:rowOff>19050</xdr:rowOff>
        </xdr:to>
        <xdr:sp macro="" textlink="">
          <xdr:nvSpPr>
            <xdr:cNvPr id="110811" name="$N$31" hidden="1">
              <a:extLst>
                <a:ext uri="{63B3BB69-23CF-44E3-9099-C40C66FF867C}">
                  <a14:compatExt spid="_x0000_s110811"/>
                </a:ext>
                <a:ext uri="{FF2B5EF4-FFF2-40B4-BE49-F238E27FC236}">
                  <a16:creationId xmlns:a16="http://schemas.microsoft.com/office/drawing/2014/main" id="{00000000-0008-0000-0200-0000D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0</xdr:rowOff>
        </xdr:from>
        <xdr:to>
          <xdr:col>14</xdr:col>
          <xdr:colOff>57150</xdr:colOff>
          <xdr:row>32</xdr:row>
          <xdr:rowOff>19050</xdr:rowOff>
        </xdr:to>
        <xdr:sp macro="" textlink="">
          <xdr:nvSpPr>
            <xdr:cNvPr id="110812" name="$N$32" hidden="1">
              <a:extLst>
                <a:ext uri="{63B3BB69-23CF-44E3-9099-C40C66FF867C}">
                  <a14:compatExt spid="_x0000_s110812"/>
                </a:ext>
                <a:ext uri="{FF2B5EF4-FFF2-40B4-BE49-F238E27FC236}">
                  <a16:creationId xmlns:a16="http://schemas.microsoft.com/office/drawing/2014/main" id="{00000000-0008-0000-0200-0000D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14</xdr:col>
          <xdr:colOff>57150</xdr:colOff>
          <xdr:row>33</xdr:row>
          <xdr:rowOff>38100</xdr:rowOff>
        </xdr:to>
        <xdr:sp macro="" textlink="">
          <xdr:nvSpPr>
            <xdr:cNvPr id="110813" name="$N$33" hidden="1">
              <a:extLst>
                <a:ext uri="{63B3BB69-23CF-44E3-9099-C40C66FF867C}">
                  <a14:compatExt spid="_x0000_s110813"/>
                </a:ext>
                <a:ext uri="{FF2B5EF4-FFF2-40B4-BE49-F238E27FC236}">
                  <a16:creationId xmlns:a16="http://schemas.microsoft.com/office/drawing/2014/main" id="{00000000-0008-0000-0200-0000D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14</xdr:col>
          <xdr:colOff>57150</xdr:colOff>
          <xdr:row>34</xdr:row>
          <xdr:rowOff>19050</xdr:rowOff>
        </xdr:to>
        <xdr:sp macro="" textlink="">
          <xdr:nvSpPr>
            <xdr:cNvPr id="110814" name="$N$34" hidden="1">
              <a:extLst>
                <a:ext uri="{63B3BB69-23CF-44E3-9099-C40C66FF867C}">
                  <a14:compatExt spid="_x0000_s110814"/>
                </a:ext>
                <a:ext uri="{FF2B5EF4-FFF2-40B4-BE49-F238E27FC236}">
                  <a16:creationId xmlns:a16="http://schemas.microsoft.com/office/drawing/2014/main" id="{00000000-0008-0000-0200-0000D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14</xdr:col>
          <xdr:colOff>57150</xdr:colOff>
          <xdr:row>35</xdr:row>
          <xdr:rowOff>19050</xdr:rowOff>
        </xdr:to>
        <xdr:sp macro="" textlink="">
          <xdr:nvSpPr>
            <xdr:cNvPr id="110815" name="$N$35" hidden="1">
              <a:extLst>
                <a:ext uri="{63B3BB69-23CF-44E3-9099-C40C66FF867C}">
                  <a14:compatExt spid="_x0000_s110815"/>
                </a:ext>
                <a:ext uri="{FF2B5EF4-FFF2-40B4-BE49-F238E27FC236}">
                  <a16:creationId xmlns:a16="http://schemas.microsoft.com/office/drawing/2014/main" id="{00000000-0008-0000-0200-0000D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14</xdr:col>
          <xdr:colOff>57150</xdr:colOff>
          <xdr:row>36</xdr:row>
          <xdr:rowOff>19050</xdr:rowOff>
        </xdr:to>
        <xdr:sp macro="" textlink="">
          <xdr:nvSpPr>
            <xdr:cNvPr id="110816" name="$N$36" hidden="1">
              <a:extLst>
                <a:ext uri="{63B3BB69-23CF-44E3-9099-C40C66FF867C}">
                  <a14:compatExt spid="_x0000_s110816"/>
                </a:ext>
                <a:ext uri="{FF2B5EF4-FFF2-40B4-BE49-F238E27FC236}">
                  <a16:creationId xmlns:a16="http://schemas.microsoft.com/office/drawing/2014/main" id="{00000000-0008-0000-0200-0000E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14</xdr:col>
          <xdr:colOff>57150</xdr:colOff>
          <xdr:row>37</xdr:row>
          <xdr:rowOff>19050</xdr:rowOff>
        </xdr:to>
        <xdr:sp macro="" textlink="">
          <xdr:nvSpPr>
            <xdr:cNvPr id="110817" name="$N$37" hidden="1">
              <a:extLst>
                <a:ext uri="{63B3BB69-23CF-44E3-9099-C40C66FF867C}">
                  <a14:compatExt spid="_x0000_s110817"/>
                </a:ext>
                <a:ext uri="{FF2B5EF4-FFF2-40B4-BE49-F238E27FC236}">
                  <a16:creationId xmlns:a16="http://schemas.microsoft.com/office/drawing/2014/main" id="{00000000-0008-0000-0200-0000E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14</xdr:col>
          <xdr:colOff>57150</xdr:colOff>
          <xdr:row>38</xdr:row>
          <xdr:rowOff>19050</xdr:rowOff>
        </xdr:to>
        <xdr:sp macro="" textlink="">
          <xdr:nvSpPr>
            <xdr:cNvPr id="110818" name="$N$38" hidden="1">
              <a:extLst>
                <a:ext uri="{63B3BB69-23CF-44E3-9099-C40C66FF867C}">
                  <a14:compatExt spid="_x0000_s110818"/>
                </a:ext>
                <a:ext uri="{FF2B5EF4-FFF2-40B4-BE49-F238E27FC236}">
                  <a16:creationId xmlns:a16="http://schemas.microsoft.com/office/drawing/2014/main" id="{00000000-0008-0000-0200-0000E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14</xdr:col>
          <xdr:colOff>57150</xdr:colOff>
          <xdr:row>39</xdr:row>
          <xdr:rowOff>19050</xdr:rowOff>
        </xdr:to>
        <xdr:sp macro="" textlink="">
          <xdr:nvSpPr>
            <xdr:cNvPr id="110819" name="$N$39" hidden="1">
              <a:extLst>
                <a:ext uri="{63B3BB69-23CF-44E3-9099-C40C66FF867C}">
                  <a14:compatExt spid="_x0000_s110819"/>
                </a:ext>
                <a:ext uri="{FF2B5EF4-FFF2-40B4-BE49-F238E27FC236}">
                  <a16:creationId xmlns:a16="http://schemas.microsoft.com/office/drawing/2014/main" id="{00000000-0008-0000-0200-0000E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14</xdr:col>
          <xdr:colOff>57150</xdr:colOff>
          <xdr:row>40</xdr:row>
          <xdr:rowOff>19050</xdr:rowOff>
        </xdr:to>
        <xdr:sp macro="" textlink="">
          <xdr:nvSpPr>
            <xdr:cNvPr id="110820" name="$N$40" hidden="1">
              <a:extLst>
                <a:ext uri="{63B3BB69-23CF-44E3-9099-C40C66FF867C}">
                  <a14:compatExt spid="_x0000_s110820"/>
                </a:ext>
                <a:ext uri="{FF2B5EF4-FFF2-40B4-BE49-F238E27FC236}">
                  <a16:creationId xmlns:a16="http://schemas.microsoft.com/office/drawing/2014/main" id="{00000000-0008-0000-0200-0000E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14</xdr:col>
          <xdr:colOff>57150</xdr:colOff>
          <xdr:row>41</xdr:row>
          <xdr:rowOff>19050</xdr:rowOff>
        </xdr:to>
        <xdr:sp macro="" textlink="">
          <xdr:nvSpPr>
            <xdr:cNvPr id="110821" name="$N$41" hidden="1">
              <a:extLst>
                <a:ext uri="{63B3BB69-23CF-44E3-9099-C40C66FF867C}">
                  <a14:compatExt spid="_x0000_s110821"/>
                </a:ext>
                <a:ext uri="{FF2B5EF4-FFF2-40B4-BE49-F238E27FC236}">
                  <a16:creationId xmlns:a16="http://schemas.microsoft.com/office/drawing/2014/main" id="{00000000-0008-0000-0200-0000E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14</xdr:col>
          <xdr:colOff>57150</xdr:colOff>
          <xdr:row>42</xdr:row>
          <xdr:rowOff>19050</xdr:rowOff>
        </xdr:to>
        <xdr:sp macro="" textlink="">
          <xdr:nvSpPr>
            <xdr:cNvPr id="110822" name="$N$42" hidden="1">
              <a:extLst>
                <a:ext uri="{63B3BB69-23CF-44E3-9099-C40C66FF867C}">
                  <a14:compatExt spid="_x0000_s110822"/>
                </a:ext>
                <a:ext uri="{FF2B5EF4-FFF2-40B4-BE49-F238E27FC236}">
                  <a16:creationId xmlns:a16="http://schemas.microsoft.com/office/drawing/2014/main" id="{00000000-0008-0000-0200-0000E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14</xdr:col>
          <xdr:colOff>57150</xdr:colOff>
          <xdr:row>43</xdr:row>
          <xdr:rowOff>19050</xdr:rowOff>
        </xdr:to>
        <xdr:sp macro="" textlink="">
          <xdr:nvSpPr>
            <xdr:cNvPr id="110823" name="$N$43" hidden="1">
              <a:extLst>
                <a:ext uri="{63B3BB69-23CF-44E3-9099-C40C66FF867C}">
                  <a14:compatExt spid="_x0000_s110823"/>
                </a:ext>
                <a:ext uri="{FF2B5EF4-FFF2-40B4-BE49-F238E27FC236}">
                  <a16:creationId xmlns:a16="http://schemas.microsoft.com/office/drawing/2014/main" id="{00000000-0008-0000-0200-0000E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43</xdr:row>
          <xdr:rowOff>0</xdr:rowOff>
        </xdr:from>
        <xdr:to>
          <xdr:col>14</xdr:col>
          <xdr:colOff>57150</xdr:colOff>
          <xdr:row>44</xdr:row>
          <xdr:rowOff>19050</xdr:rowOff>
        </xdr:to>
        <xdr:sp macro="" textlink="">
          <xdr:nvSpPr>
            <xdr:cNvPr id="110824" name="$N$44" hidden="1">
              <a:extLst>
                <a:ext uri="{63B3BB69-23CF-44E3-9099-C40C66FF867C}">
                  <a14:compatExt spid="_x0000_s110824"/>
                </a:ext>
                <a:ext uri="{FF2B5EF4-FFF2-40B4-BE49-F238E27FC236}">
                  <a16:creationId xmlns:a16="http://schemas.microsoft.com/office/drawing/2014/main" id="{00000000-0008-0000-0200-0000E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14</xdr:col>
          <xdr:colOff>57150</xdr:colOff>
          <xdr:row>45</xdr:row>
          <xdr:rowOff>19050</xdr:rowOff>
        </xdr:to>
        <xdr:sp macro="" textlink="">
          <xdr:nvSpPr>
            <xdr:cNvPr id="110825" name="$N$45" hidden="1">
              <a:extLst>
                <a:ext uri="{63B3BB69-23CF-44E3-9099-C40C66FF867C}">
                  <a14:compatExt spid="_x0000_s110825"/>
                </a:ext>
                <a:ext uri="{FF2B5EF4-FFF2-40B4-BE49-F238E27FC236}">
                  <a16:creationId xmlns:a16="http://schemas.microsoft.com/office/drawing/2014/main" id="{00000000-0008-0000-0200-0000E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14</xdr:col>
          <xdr:colOff>57150</xdr:colOff>
          <xdr:row>46</xdr:row>
          <xdr:rowOff>19050</xdr:rowOff>
        </xdr:to>
        <xdr:sp macro="" textlink="">
          <xdr:nvSpPr>
            <xdr:cNvPr id="110826" name="$N$46" hidden="1">
              <a:extLst>
                <a:ext uri="{63B3BB69-23CF-44E3-9099-C40C66FF867C}">
                  <a14:compatExt spid="_x0000_s110826"/>
                </a:ext>
                <a:ext uri="{FF2B5EF4-FFF2-40B4-BE49-F238E27FC236}">
                  <a16:creationId xmlns:a16="http://schemas.microsoft.com/office/drawing/2014/main" id="{00000000-0008-0000-0200-0000E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14</xdr:col>
          <xdr:colOff>57150</xdr:colOff>
          <xdr:row>47</xdr:row>
          <xdr:rowOff>19050</xdr:rowOff>
        </xdr:to>
        <xdr:sp macro="" textlink="">
          <xdr:nvSpPr>
            <xdr:cNvPr id="110827" name="$N$47" hidden="1">
              <a:extLst>
                <a:ext uri="{63B3BB69-23CF-44E3-9099-C40C66FF867C}">
                  <a14:compatExt spid="_x0000_s110827"/>
                </a:ext>
                <a:ext uri="{FF2B5EF4-FFF2-40B4-BE49-F238E27FC236}">
                  <a16:creationId xmlns:a16="http://schemas.microsoft.com/office/drawing/2014/main" id="{00000000-0008-0000-0200-0000E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xdr:row>
          <xdr:rowOff>0</xdr:rowOff>
        </xdr:from>
        <xdr:to>
          <xdr:col>14</xdr:col>
          <xdr:colOff>57150</xdr:colOff>
          <xdr:row>48</xdr:row>
          <xdr:rowOff>19050</xdr:rowOff>
        </xdr:to>
        <xdr:sp macro="" textlink="">
          <xdr:nvSpPr>
            <xdr:cNvPr id="110828" name="$N$48" hidden="1">
              <a:extLst>
                <a:ext uri="{63B3BB69-23CF-44E3-9099-C40C66FF867C}">
                  <a14:compatExt spid="_x0000_s110828"/>
                </a:ext>
                <a:ext uri="{FF2B5EF4-FFF2-40B4-BE49-F238E27FC236}">
                  <a16:creationId xmlns:a16="http://schemas.microsoft.com/office/drawing/2014/main" id="{00000000-0008-0000-0200-0000E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xdr:row>
          <xdr:rowOff>0</xdr:rowOff>
        </xdr:from>
        <xdr:to>
          <xdr:col>14</xdr:col>
          <xdr:colOff>57150</xdr:colOff>
          <xdr:row>49</xdr:row>
          <xdr:rowOff>19050</xdr:rowOff>
        </xdr:to>
        <xdr:sp macro="" textlink="">
          <xdr:nvSpPr>
            <xdr:cNvPr id="110829" name="$N$49" hidden="1">
              <a:extLst>
                <a:ext uri="{63B3BB69-23CF-44E3-9099-C40C66FF867C}">
                  <a14:compatExt spid="_x0000_s110829"/>
                </a:ext>
                <a:ext uri="{FF2B5EF4-FFF2-40B4-BE49-F238E27FC236}">
                  <a16:creationId xmlns:a16="http://schemas.microsoft.com/office/drawing/2014/main" id="{00000000-0008-0000-0200-0000E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14</xdr:col>
          <xdr:colOff>57150</xdr:colOff>
          <xdr:row>50</xdr:row>
          <xdr:rowOff>19050</xdr:rowOff>
        </xdr:to>
        <xdr:sp macro="" textlink="">
          <xdr:nvSpPr>
            <xdr:cNvPr id="110830" name="$N$50" hidden="1">
              <a:extLst>
                <a:ext uri="{63B3BB69-23CF-44E3-9099-C40C66FF867C}">
                  <a14:compatExt spid="_x0000_s110830"/>
                </a:ext>
                <a:ext uri="{FF2B5EF4-FFF2-40B4-BE49-F238E27FC236}">
                  <a16:creationId xmlns:a16="http://schemas.microsoft.com/office/drawing/2014/main" id="{00000000-0008-0000-0200-0000E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14</xdr:col>
          <xdr:colOff>57150</xdr:colOff>
          <xdr:row>51</xdr:row>
          <xdr:rowOff>19050</xdr:rowOff>
        </xdr:to>
        <xdr:sp macro="" textlink="">
          <xdr:nvSpPr>
            <xdr:cNvPr id="110831" name="$N$51" hidden="1">
              <a:extLst>
                <a:ext uri="{63B3BB69-23CF-44E3-9099-C40C66FF867C}">
                  <a14:compatExt spid="_x0000_s110831"/>
                </a:ext>
                <a:ext uri="{FF2B5EF4-FFF2-40B4-BE49-F238E27FC236}">
                  <a16:creationId xmlns:a16="http://schemas.microsoft.com/office/drawing/2014/main" id="{00000000-0008-0000-0200-0000E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51</xdr:row>
          <xdr:rowOff>0</xdr:rowOff>
        </xdr:from>
        <xdr:to>
          <xdr:col>14</xdr:col>
          <xdr:colOff>57150</xdr:colOff>
          <xdr:row>52</xdr:row>
          <xdr:rowOff>19050</xdr:rowOff>
        </xdr:to>
        <xdr:sp macro="" textlink="">
          <xdr:nvSpPr>
            <xdr:cNvPr id="110832" name="$N$52" hidden="1">
              <a:extLst>
                <a:ext uri="{63B3BB69-23CF-44E3-9099-C40C66FF867C}">
                  <a14:compatExt spid="_x0000_s110832"/>
                </a:ext>
                <a:ext uri="{FF2B5EF4-FFF2-40B4-BE49-F238E27FC236}">
                  <a16:creationId xmlns:a16="http://schemas.microsoft.com/office/drawing/2014/main" id="{00000000-0008-0000-0200-0000F0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52</xdr:row>
          <xdr:rowOff>0</xdr:rowOff>
        </xdr:from>
        <xdr:to>
          <xdr:col>14</xdr:col>
          <xdr:colOff>57150</xdr:colOff>
          <xdr:row>53</xdr:row>
          <xdr:rowOff>19050</xdr:rowOff>
        </xdr:to>
        <xdr:sp macro="" textlink="">
          <xdr:nvSpPr>
            <xdr:cNvPr id="110833" name="$N$53" hidden="1">
              <a:extLst>
                <a:ext uri="{63B3BB69-23CF-44E3-9099-C40C66FF867C}">
                  <a14:compatExt spid="_x0000_s110833"/>
                </a:ext>
                <a:ext uri="{FF2B5EF4-FFF2-40B4-BE49-F238E27FC236}">
                  <a16:creationId xmlns:a16="http://schemas.microsoft.com/office/drawing/2014/main" id="{00000000-0008-0000-0200-0000F1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xdr:row>
          <xdr:rowOff>0</xdr:rowOff>
        </xdr:from>
        <xdr:to>
          <xdr:col>14</xdr:col>
          <xdr:colOff>57150</xdr:colOff>
          <xdr:row>54</xdr:row>
          <xdr:rowOff>19050</xdr:rowOff>
        </xdr:to>
        <xdr:sp macro="" textlink="">
          <xdr:nvSpPr>
            <xdr:cNvPr id="110834" name="$N$54" hidden="1">
              <a:extLst>
                <a:ext uri="{63B3BB69-23CF-44E3-9099-C40C66FF867C}">
                  <a14:compatExt spid="_x0000_s110834"/>
                </a:ext>
                <a:ext uri="{FF2B5EF4-FFF2-40B4-BE49-F238E27FC236}">
                  <a16:creationId xmlns:a16="http://schemas.microsoft.com/office/drawing/2014/main" id="{00000000-0008-0000-0200-0000F2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54</xdr:row>
          <xdr:rowOff>0</xdr:rowOff>
        </xdr:from>
        <xdr:to>
          <xdr:col>14</xdr:col>
          <xdr:colOff>57150</xdr:colOff>
          <xdr:row>55</xdr:row>
          <xdr:rowOff>19050</xdr:rowOff>
        </xdr:to>
        <xdr:sp macro="" textlink="">
          <xdr:nvSpPr>
            <xdr:cNvPr id="110835" name="$N$55" hidden="1">
              <a:extLst>
                <a:ext uri="{63B3BB69-23CF-44E3-9099-C40C66FF867C}">
                  <a14:compatExt spid="_x0000_s110835"/>
                </a:ext>
                <a:ext uri="{FF2B5EF4-FFF2-40B4-BE49-F238E27FC236}">
                  <a16:creationId xmlns:a16="http://schemas.microsoft.com/office/drawing/2014/main" id="{00000000-0008-0000-0200-0000F3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xdr:row>
          <xdr:rowOff>0</xdr:rowOff>
        </xdr:from>
        <xdr:to>
          <xdr:col>14</xdr:col>
          <xdr:colOff>57150</xdr:colOff>
          <xdr:row>56</xdr:row>
          <xdr:rowOff>19050</xdr:rowOff>
        </xdr:to>
        <xdr:sp macro="" textlink="">
          <xdr:nvSpPr>
            <xdr:cNvPr id="110836" name="$N$56" hidden="1">
              <a:extLst>
                <a:ext uri="{63B3BB69-23CF-44E3-9099-C40C66FF867C}">
                  <a14:compatExt spid="_x0000_s110836"/>
                </a:ext>
                <a:ext uri="{FF2B5EF4-FFF2-40B4-BE49-F238E27FC236}">
                  <a16:creationId xmlns:a16="http://schemas.microsoft.com/office/drawing/2014/main" id="{00000000-0008-0000-0200-0000F4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0</xdr:rowOff>
        </xdr:from>
        <xdr:to>
          <xdr:col>14</xdr:col>
          <xdr:colOff>57150</xdr:colOff>
          <xdr:row>57</xdr:row>
          <xdr:rowOff>19050</xdr:rowOff>
        </xdr:to>
        <xdr:sp macro="" textlink="">
          <xdr:nvSpPr>
            <xdr:cNvPr id="110837" name="$N$57" hidden="1">
              <a:extLst>
                <a:ext uri="{63B3BB69-23CF-44E3-9099-C40C66FF867C}">
                  <a14:compatExt spid="_x0000_s110837"/>
                </a:ext>
                <a:ext uri="{FF2B5EF4-FFF2-40B4-BE49-F238E27FC236}">
                  <a16:creationId xmlns:a16="http://schemas.microsoft.com/office/drawing/2014/main" id="{00000000-0008-0000-0200-0000F5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14</xdr:col>
          <xdr:colOff>57150</xdr:colOff>
          <xdr:row>58</xdr:row>
          <xdr:rowOff>19050</xdr:rowOff>
        </xdr:to>
        <xdr:sp macro="" textlink="">
          <xdr:nvSpPr>
            <xdr:cNvPr id="110838" name="$N$58" hidden="1">
              <a:extLst>
                <a:ext uri="{63B3BB69-23CF-44E3-9099-C40C66FF867C}">
                  <a14:compatExt spid="_x0000_s110838"/>
                </a:ext>
                <a:ext uri="{FF2B5EF4-FFF2-40B4-BE49-F238E27FC236}">
                  <a16:creationId xmlns:a16="http://schemas.microsoft.com/office/drawing/2014/main" id="{00000000-0008-0000-0200-0000F6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0</xdr:rowOff>
        </xdr:from>
        <xdr:to>
          <xdr:col>14</xdr:col>
          <xdr:colOff>57150</xdr:colOff>
          <xdr:row>59</xdr:row>
          <xdr:rowOff>19050</xdr:rowOff>
        </xdr:to>
        <xdr:sp macro="" textlink="">
          <xdr:nvSpPr>
            <xdr:cNvPr id="110839" name="$N$59" hidden="1">
              <a:extLst>
                <a:ext uri="{63B3BB69-23CF-44E3-9099-C40C66FF867C}">
                  <a14:compatExt spid="_x0000_s110839"/>
                </a:ext>
                <a:ext uri="{FF2B5EF4-FFF2-40B4-BE49-F238E27FC236}">
                  <a16:creationId xmlns:a16="http://schemas.microsoft.com/office/drawing/2014/main" id="{00000000-0008-0000-0200-0000F7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14</xdr:col>
          <xdr:colOff>57150</xdr:colOff>
          <xdr:row>60</xdr:row>
          <xdr:rowOff>19050</xdr:rowOff>
        </xdr:to>
        <xdr:sp macro="" textlink="">
          <xdr:nvSpPr>
            <xdr:cNvPr id="110840" name="$N$60" hidden="1">
              <a:extLst>
                <a:ext uri="{63B3BB69-23CF-44E3-9099-C40C66FF867C}">
                  <a14:compatExt spid="_x0000_s110840"/>
                </a:ext>
                <a:ext uri="{FF2B5EF4-FFF2-40B4-BE49-F238E27FC236}">
                  <a16:creationId xmlns:a16="http://schemas.microsoft.com/office/drawing/2014/main" id="{00000000-0008-0000-0200-0000F8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14</xdr:col>
          <xdr:colOff>57150</xdr:colOff>
          <xdr:row>61</xdr:row>
          <xdr:rowOff>19050</xdr:rowOff>
        </xdr:to>
        <xdr:sp macro="" textlink="">
          <xdr:nvSpPr>
            <xdr:cNvPr id="110841" name="$N$61" hidden="1">
              <a:extLst>
                <a:ext uri="{63B3BB69-23CF-44E3-9099-C40C66FF867C}">
                  <a14:compatExt spid="_x0000_s110841"/>
                </a:ext>
                <a:ext uri="{FF2B5EF4-FFF2-40B4-BE49-F238E27FC236}">
                  <a16:creationId xmlns:a16="http://schemas.microsoft.com/office/drawing/2014/main" id="{00000000-0008-0000-0200-0000F9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14</xdr:col>
          <xdr:colOff>57150</xdr:colOff>
          <xdr:row>62</xdr:row>
          <xdr:rowOff>19050</xdr:rowOff>
        </xdr:to>
        <xdr:sp macro="" textlink="">
          <xdr:nvSpPr>
            <xdr:cNvPr id="110842" name="$N$62" hidden="1">
              <a:extLst>
                <a:ext uri="{63B3BB69-23CF-44E3-9099-C40C66FF867C}">
                  <a14:compatExt spid="_x0000_s110842"/>
                </a:ext>
                <a:ext uri="{FF2B5EF4-FFF2-40B4-BE49-F238E27FC236}">
                  <a16:creationId xmlns:a16="http://schemas.microsoft.com/office/drawing/2014/main" id="{00000000-0008-0000-0200-0000FA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14</xdr:col>
          <xdr:colOff>57150</xdr:colOff>
          <xdr:row>63</xdr:row>
          <xdr:rowOff>19050</xdr:rowOff>
        </xdr:to>
        <xdr:sp macro="" textlink="">
          <xdr:nvSpPr>
            <xdr:cNvPr id="110843" name="$N$63" hidden="1">
              <a:extLst>
                <a:ext uri="{63B3BB69-23CF-44E3-9099-C40C66FF867C}">
                  <a14:compatExt spid="_x0000_s110843"/>
                </a:ext>
                <a:ext uri="{FF2B5EF4-FFF2-40B4-BE49-F238E27FC236}">
                  <a16:creationId xmlns:a16="http://schemas.microsoft.com/office/drawing/2014/main" id="{00000000-0008-0000-0200-0000FB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0</xdr:rowOff>
        </xdr:from>
        <xdr:to>
          <xdr:col>14</xdr:col>
          <xdr:colOff>57150</xdr:colOff>
          <xdr:row>64</xdr:row>
          <xdr:rowOff>19050</xdr:rowOff>
        </xdr:to>
        <xdr:sp macro="" textlink="">
          <xdr:nvSpPr>
            <xdr:cNvPr id="110844" name="$N$64" hidden="1">
              <a:extLst>
                <a:ext uri="{63B3BB69-23CF-44E3-9099-C40C66FF867C}">
                  <a14:compatExt spid="_x0000_s110844"/>
                </a:ext>
                <a:ext uri="{FF2B5EF4-FFF2-40B4-BE49-F238E27FC236}">
                  <a16:creationId xmlns:a16="http://schemas.microsoft.com/office/drawing/2014/main" id="{00000000-0008-0000-0200-0000FC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0</xdr:rowOff>
        </xdr:from>
        <xdr:to>
          <xdr:col>14</xdr:col>
          <xdr:colOff>57150</xdr:colOff>
          <xdr:row>65</xdr:row>
          <xdr:rowOff>19050</xdr:rowOff>
        </xdr:to>
        <xdr:sp macro="" textlink="">
          <xdr:nvSpPr>
            <xdr:cNvPr id="110845" name="$N$65" hidden="1">
              <a:extLst>
                <a:ext uri="{63B3BB69-23CF-44E3-9099-C40C66FF867C}">
                  <a14:compatExt spid="_x0000_s110845"/>
                </a:ext>
                <a:ext uri="{FF2B5EF4-FFF2-40B4-BE49-F238E27FC236}">
                  <a16:creationId xmlns:a16="http://schemas.microsoft.com/office/drawing/2014/main" id="{00000000-0008-0000-0200-0000FD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0</xdr:rowOff>
        </xdr:from>
        <xdr:to>
          <xdr:col>14</xdr:col>
          <xdr:colOff>57150</xdr:colOff>
          <xdr:row>66</xdr:row>
          <xdr:rowOff>19050</xdr:rowOff>
        </xdr:to>
        <xdr:sp macro="" textlink="">
          <xdr:nvSpPr>
            <xdr:cNvPr id="110846" name="$N$66" hidden="1">
              <a:extLst>
                <a:ext uri="{63B3BB69-23CF-44E3-9099-C40C66FF867C}">
                  <a14:compatExt spid="_x0000_s110846"/>
                </a:ext>
                <a:ext uri="{FF2B5EF4-FFF2-40B4-BE49-F238E27FC236}">
                  <a16:creationId xmlns:a16="http://schemas.microsoft.com/office/drawing/2014/main" id="{00000000-0008-0000-0200-0000FE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0</xdr:rowOff>
        </xdr:from>
        <xdr:to>
          <xdr:col>14</xdr:col>
          <xdr:colOff>57150</xdr:colOff>
          <xdr:row>67</xdr:row>
          <xdr:rowOff>19050</xdr:rowOff>
        </xdr:to>
        <xdr:sp macro="" textlink="">
          <xdr:nvSpPr>
            <xdr:cNvPr id="110847" name="$N$67" hidden="1">
              <a:extLst>
                <a:ext uri="{63B3BB69-23CF-44E3-9099-C40C66FF867C}">
                  <a14:compatExt spid="_x0000_s110847"/>
                </a:ext>
                <a:ext uri="{FF2B5EF4-FFF2-40B4-BE49-F238E27FC236}">
                  <a16:creationId xmlns:a16="http://schemas.microsoft.com/office/drawing/2014/main" id="{00000000-0008-0000-0200-0000FFB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14</xdr:col>
          <xdr:colOff>57150</xdr:colOff>
          <xdr:row>68</xdr:row>
          <xdr:rowOff>19050</xdr:rowOff>
        </xdr:to>
        <xdr:sp macro="" textlink="">
          <xdr:nvSpPr>
            <xdr:cNvPr id="110848" name="$N$68" hidden="1">
              <a:extLst>
                <a:ext uri="{63B3BB69-23CF-44E3-9099-C40C66FF867C}">
                  <a14:compatExt spid="_x0000_s110848"/>
                </a:ext>
                <a:ext uri="{FF2B5EF4-FFF2-40B4-BE49-F238E27FC236}">
                  <a16:creationId xmlns:a16="http://schemas.microsoft.com/office/drawing/2014/main" id="{00000000-0008-0000-0200-00000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0</xdr:rowOff>
        </xdr:from>
        <xdr:to>
          <xdr:col>14</xdr:col>
          <xdr:colOff>57150</xdr:colOff>
          <xdr:row>69</xdr:row>
          <xdr:rowOff>19050</xdr:rowOff>
        </xdr:to>
        <xdr:sp macro="" textlink="">
          <xdr:nvSpPr>
            <xdr:cNvPr id="110849" name="$N$69" hidden="1">
              <a:extLst>
                <a:ext uri="{63B3BB69-23CF-44E3-9099-C40C66FF867C}">
                  <a14:compatExt spid="_x0000_s110849"/>
                </a:ext>
                <a:ext uri="{FF2B5EF4-FFF2-40B4-BE49-F238E27FC236}">
                  <a16:creationId xmlns:a16="http://schemas.microsoft.com/office/drawing/2014/main" id="{00000000-0008-0000-0200-00000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0</xdr:rowOff>
        </xdr:from>
        <xdr:to>
          <xdr:col>14</xdr:col>
          <xdr:colOff>57150</xdr:colOff>
          <xdr:row>70</xdr:row>
          <xdr:rowOff>19050</xdr:rowOff>
        </xdr:to>
        <xdr:sp macro="" textlink="">
          <xdr:nvSpPr>
            <xdr:cNvPr id="110850" name="$N$70" hidden="1">
              <a:extLst>
                <a:ext uri="{63B3BB69-23CF-44E3-9099-C40C66FF867C}">
                  <a14:compatExt spid="_x0000_s110850"/>
                </a:ext>
                <a:ext uri="{FF2B5EF4-FFF2-40B4-BE49-F238E27FC236}">
                  <a16:creationId xmlns:a16="http://schemas.microsoft.com/office/drawing/2014/main" id="{00000000-0008-0000-0200-00000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0</xdr:rowOff>
        </xdr:from>
        <xdr:to>
          <xdr:col>14</xdr:col>
          <xdr:colOff>57150</xdr:colOff>
          <xdr:row>71</xdr:row>
          <xdr:rowOff>19050</xdr:rowOff>
        </xdr:to>
        <xdr:sp macro="" textlink="">
          <xdr:nvSpPr>
            <xdr:cNvPr id="110851" name="$N$71" hidden="1">
              <a:extLst>
                <a:ext uri="{63B3BB69-23CF-44E3-9099-C40C66FF867C}">
                  <a14:compatExt spid="_x0000_s110851"/>
                </a:ext>
                <a:ext uri="{FF2B5EF4-FFF2-40B4-BE49-F238E27FC236}">
                  <a16:creationId xmlns:a16="http://schemas.microsoft.com/office/drawing/2014/main" id="{00000000-0008-0000-0200-00000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0</xdr:rowOff>
        </xdr:from>
        <xdr:to>
          <xdr:col>14</xdr:col>
          <xdr:colOff>57150</xdr:colOff>
          <xdr:row>72</xdr:row>
          <xdr:rowOff>19050</xdr:rowOff>
        </xdr:to>
        <xdr:sp macro="" textlink="">
          <xdr:nvSpPr>
            <xdr:cNvPr id="110852" name="$N$72" hidden="1">
              <a:extLst>
                <a:ext uri="{63B3BB69-23CF-44E3-9099-C40C66FF867C}">
                  <a14:compatExt spid="_x0000_s110852"/>
                </a:ext>
                <a:ext uri="{FF2B5EF4-FFF2-40B4-BE49-F238E27FC236}">
                  <a16:creationId xmlns:a16="http://schemas.microsoft.com/office/drawing/2014/main" id="{00000000-0008-0000-0200-00000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0</xdr:rowOff>
        </xdr:from>
        <xdr:to>
          <xdr:col>14</xdr:col>
          <xdr:colOff>57150</xdr:colOff>
          <xdr:row>73</xdr:row>
          <xdr:rowOff>19050</xdr:rowOff>
        </xdr:to>
        <xdr:sp macro="" textlink="">
          <xdr:nvSpPr>
            <xdr:cNvPr id="110853" name="$N$73" hidden="1">
              <a:extLst>
                <a:ext uri="{63B3BB69-23CF-44E3-9099-C40C66FF867C}">
                  <a14:compatExt spid="_x0000_s110853"/>
                </a:ext>
                <a:ext uri="{FF2B5EF4-FFF2-40B4-BE49-F238E27FC236}">
                  <a16:creationId xmlns:a16="http://schemas.microsoft.com/office/drawing/2014/main" id="{00000000-0008-0000-0200-00000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14</xdr:col>
          <xdr:colOff>57150</xdr:colOff>
          <xdr:row>74</xdr:row>
          <xdr:rowOff>19050</xdr:rowOff>
        </xdr:to>
        <xdr:sp macro="" textlink="">
          <xdr:nvSpPr>
            <xdr:cNvPr id="110854" name="$N$74" hidden="1">
              <a:extLst>
                <a:ext uri="{63B3BB69-23CF-44E3-9099-C40C66FF867C}">
                  <a14:compatExt spid="_x0000_s110854"/>
                </a:ext>
                <a:ext uri="{FF2B5EF4-FFF2-40B4-BE49-F238E27FC236}">
                  <a16:creationId xmlns:a16="http://schemas.microsoft.com/office/drawing/2014/main" id="{00000000-0008-0000-0200-00000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14</xdr:col>
          <xdr:colOff>57150</xdr:colOff>
          <xdr:row>75</xdr:row>
          <xdr:rowOff>19050</xdr:rowOff>
        </xdr:to>
        <xdr:sp macro="" textlink="">
          <xdr:nvSpPr>
            <xdr:cNvPr id="110855" name="$N$75" hidden="1">
              <a:extLst>
                <a:ext uri="{63B3BB69-23CF-44E3-9099-C40C66FF867C}">
                  <a14:compatExt spid="_x0000_s110855"/>
                </a:ext>
                <a:ext uri="{FF2B5EF4-FFF2-40B4-BE49-F238E27FC236}">
                  <a16:creationId xmlns:a16="http://schemas.microsoft.com/office/drawing/2014/main" id="{00000000-0008-0000-0200-00000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0</xdr:rowOff>
        </xdr:from>
        <xdr:to>
          <xdr:col>14</xdr:col>
          <xdr:colOff>57150</xdr:colOff>
          <xdr:row>76</xdr:row>
          <xdr:rowOff>19050</xdr:rowOff>
        </xdr:to>
        <xdr:sp macro="" textlink="">
          <xdr:nvSpPr>
            <xdr:cNvPr id="110856" name="$N$76" hidden="1">
              <a:extLst>
                <a:ext uri="{63B3BB69-23CF-44E3-9099-C40C66FF867C}">
                  <a14:compatExt spid="_x0000_s110856"/>
                </a:ext>
                <a:ext uri="{FF2B5EF4-FFF2-40B4-BE49-F238E27FC236}">
                  <a16:creationId xmlns:a16="http://schemas.microsoft.com/office/drawing/2014/main" id="{00000000-0008-0000-0200-00000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14</xdr:col>
          <xdr:colOff>57150</xdr:colOff>
          <xdr:row>77</xdr:row>
          <xdr:rowOff>19050</xdr:rowOff>
        </xdr:to>
        <xdr:sp macro="" textlink="">
          <xdr:nvSpPr>
            <xdr:cNvPr id="110857" name="$N$77" hidden="1">
              <a:extLst>
                <a:ext uri="{63B3BB69-23CF-44E3-9099-C40C66FF867C}">
                  <a14:compatExt spid="_x0000_s110857"/>
                </a:ext>
                <a:ext uri="{FF2B5EF4-FFF2-40B4-BE49-F238E27FC236}">
                  <a16:creationId xmlns:a16="http://schemas.microsoft.com/office/drawing/2014/main" id="{00000000-0008-0000-0200-00000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14</xdr:col>
          <xdr:colOff>57150</xdr:colOff>
          <xdr:row>78</xdr:row>
          <xdr:rowOff>19050</xdr:rowOff>
        </xdr:to>
        <xdr:sp macro="" textlink="">
          <xdr:nvSpPr>
            <xdr:cNvPr id="110858" name="$N$78" hidden="1">
              <a:extLst>
                <a:ext uri="{63B3BB69-23CF-44E3-9099-C40C66FF867C}">
                  <a14:compatExt spid="_x0000_s110858"/>
                </a:ext>
                <a:ext uri="{FF2B5EF4-FFF2-40B4-BE49-F238E27FC236}">
                  <a16:creationId xmlns:a16="http://schemas.microsoft.com/office/drawing/2014/main" id="{00000000-0008-0000-0200-00000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14</xdr:col>
          <xdr:colOff>57150</xdr:colOff>
          <xdr:row>79</xdr:row>
          <xdr:rowOff>19050</xdr:rowOff>
        </xdr:to>
        <xdr:sp macro="" textlink="">
          <xdr:nvSpPr>
            <xdr:cNvPr id="110859" name="$N$79" hidden="1">
              <a:extLst>
                <a:ext uri="{63B3BB69-23CF-44E3-9099-C40C66FF867C}">
                  <a14:compatExt spid="_x0000_s110859"/>
                </a:ext>
                <a:ext uri="{FF2B5EF4-FFF2-40B4-BE49-F238E27FC236}">
                  <a16:creationId xmlns:a16="http://schemas.microsoft.com/office/drawing/2014/main" id="{00000000-0008-0000-0200-00000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14</xdr:col>
          <xdr:colOff>57150</xdr:colOff>
          <xdr:row>80</xdr:row>
          <xdr:rowOff>19050</xdr:rowOff>
        </xdr:to>
        <xdr:sp macro="" textlink="">
          <xdr:nvSpPr>
            <xdr:cNvPr id="110860" name="$N$80" hidden="1">
              <a:extLst>
                <a:ext uri="{63B3BB69-23CF-44E3-9099-C40C66FF867C}">
                  <a14:compatExt spid="_x0000_s110860"/>
                </a:ext>
                <a:ext uri="{FF2B5EF4-FFF2-40B4-BE49-F238E27FC236}">
                  <a16:creationId xmlns:a16="http://schemas.microsoft.com/office/drawing/2014/main" id="{00000000-0008-0000-0200-00000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0</xdr:rowOff>
        </xdr:from>
        <xdr:to>
          <xdr:col>14</xdr:col>
          <xdr:colOff>57150</xdr:colOff>
          <xdr:row>81</xdr:row>
          <xdr:rowOff>19050</xdr:rowOff>
        </xdr:to>
        <xdr:sp macro="" textlink="">
          <xdr:nvSpPr>
            <xdr:cNvPr id="110861" name="$N$81" hidden="1">
              <a:extLst>
                <a:ext uri="{63B3BB69-23CF-44E3-9099-C40C66FF867C}">
                  <a14:compatExt spid="_x0000_s110861"/>
                </a:ext>
                <a:ext uri="{FF2B5EF4-FFF2-40B4-BE49-F238E27FC236}">
                  <a16:creationId xmlns:a16="http://schemas.microsoft.com/office/drawing/2014/main" id="{00000000-0008-0000-0200-00000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0</xdr:rowOff>
        </xdr:from>
        <xdr:to>
          <xdr:col>14</xdr:col>
          <xdr:colOff>57150</xdr:colOff>
          <xdr:row>82</xdr:row>
          <xdr:rowOff>19050</xdr:rowOff>
        </xdr:to>
        <xdr:sp macro="" textlink="">
          <xdr:nvSpPr>
            <xdr:cNvPr id="110862" name="$N$82" hidden="1">
              <a:extLst>
                <a:ext uri="{63B3BB69-23CF-44E3-9099-C40C66FF867C}">
                  <a14:compatExt spid="_x0000_s110862"/>
                </a:ext>
                <a:ext uri="{FF2B5EF4-FFF2-40B4-BE49-F238E27FC236}">
                  <a16:creationId xmlns:a16="http://schemas.microsoft.com/office/drawing/2014/main" id="{00000000-0008-0000-0200-00000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14</xdr:col>
          <xdr:colOff>57150</xdr:colOff>
          <xdr:row>83</xdr:row>
          <xdr:rowOff>19050</xdr:rowOff>
        </xdr:to>
        <xdr:sp macro="" textlink="">
          <xdr:nvSpPr>
            <xdr:cNvPr id="110863" name="$N$83" hidden="1">
              <a:extLst>
                <a:ext uri="{63B3BB69-23CF-44E3-9099-C40C66FF867C}">
                  <a14:compatExt spid="_x0000_s110863"/>
                </a:ext>
                <a:ext uri="{FF2B5EF4-FFF2-40B4-BE49-F238E27FC236}">
                  <a16:creationId xmlns:a16="http://schemas.microsoft.com/office/drawing/2014/main" id="{00000000-0008-0000-0200-00000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0</xdr:rowOff>
        </xdr:from>
        <xdr:to>
          <xdr:col>14</xdr:col>
          <xdr:colOff>57150</xdr:colOff>
          <xdr:row>84</xdr:row>
          <xdr:rowOff>19050</xdr:rowOff>
        </xdr:to>
        <xdr:sp macro="" textlink="">
          <xdr:nvSpPr>
            <xdr:cNvPr id="110864" name="$N$84" hidden="1">
              <a:extLst>
                <a:ext uri="{63B3BB69-23CF-44E3-9099-C40C66FF867C}">
                  <a14:compatExt spid="_x0000_s110864"/>
                </a:ext>
                <a:ext uri="{FF2B5EF4-FFF2-40B4-BE49-F238E27FC236}">
                  <a16:creationId xmlns:a16="http://schemas.microsoft.com/office/drawing/2014/main" id="{00000000-0008-0000-0200-00001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0</xdr:rowOff>
        </xdr:from>
        <xdr:to>
          <xdr:col>14</xdr:col>
          <xdr:colOff>57150</xdr:colOff>
          <xdr:row>85</xdr:row>
          <xdr:rowOff>19050</xdr:rowOff>
        </xdr:to>
        <xdr:sp macro="" textlink="">
          <xdr:nvSpPr>
            <xdr:cNvPr id="110865" name="$N$85" hidden="1">
              <a:extLst>
                <a:ext uri="{63B3BB69-23CF-44E3-9099-C40C66FF867C}">
                  <a14:compatExt spid="_x0000_s110865"/>
                </a:ext>
                <a:ext uri="{FF2B5EF4-FFF2-40B4-BE49-F238E27FC236}">
                  <a16:creationId xmlns:a16="http://schemas.microsoft.com/office/drawing/2014/main" id="{00000000-0008-0000-0200-00001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14</xdr:col>
          <xdr:colOff>57150</xdr:colOff>
          <xdr:row>86</xdr:row>
          <xdr:rowOff>19050</xdr:rowOff>
        </xdr:to>
        <xdr:sp macro="" textlink="">
          <xdr:nvSpPr>
            <xdr:cNvPr id="110866" name="$N$86" hidden="1">
              <a:extLst>
                <a:ext uri="{63B3BB69-23CF-44E3-9099-C40C66FF867C}">
                  <a14:compatExt spid="_x0000_s110866"/>
                </a:ext>
                <a:ext uri="{FF2B5EF4-FFF2-40B4-BE49-F238E27FC236}">
                  <a16:creationId xmlns:a16="http://schemas.microsoft.com/office/drawing/2014/main" id="{00000000-0008-0000-0200-00001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0</xdr:rowOff>
        </xdr:from>
        <xdr:to>
          <xdr:col>14</xdr:col>
          <xdr:colOff>57150</xdr:colOff>
          <xdr:row>87</xdr:row>
          <xdr:rowOff>19050</xdr:rowOff>
        </xdr:to>
        <xdr:sp macro="" textlink="">
          <xdr:nvSpPr>
            <xdr:cNvPr id="110867" name="$N$87" hidden="1">
              <a:extLst>
                <a:ext uri="{63B3BB69-23CF-44E3-9099-C40C66FF867C}">
                  <a14:compatExt spid="_x0000_s110867"/>
                </a:ext>
                <a:ext uri="{FF2B5EF4-FFF2-40B4-BE49-F238E27FC236}">
                  <a16:creationId xmlns:a16="http://schemas.microsoft.com/office/drawing/2014/main" id="{00000000-0008-0000-0200-00001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0</xdr:rowOff>
        </xdr:from>
        <xdr:to>
          <xdr:col>14</xdr:col>
          <xdr:colOff>57150</xdr:colOff>
          <xdr:row>88</xdr:row>
          <xdr:rowOff>19050</xdr:rowOff>
        </xdr:to>
        <xdr:sp macro="" textlink="">
          <xdr:nvSpPr>
            <xdr:cNvPr id="110868" name="$N$88" hidden="1">
              <a:extLst>
                <a:ext uri="{63B3BB69-23CF-44E3-9099-C40C66FF867C}">
                  <a14:compatExt spid="_x0000_s110868"/>
                </a:ext>
                <a:ext uri="{FF2B5EF4-FFF2-40B4-BE49-F238E27FC236}">
                  <a16:creationId xmlns:a16="http://schemas.microsoft.com/office/drawing/2014/main" id="{00000000-0008-0000-0200-00001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0</xdr:rowOff>
        </xdr:from>
        <xdr:to>
          <xdr:col>14</xdr:col>
          <xdr:colOff>57150</xdr:colOff>
          <xdr:row>89</xdr:row>
          <xdr:rowOff>19050</xdr:rowOff>
        </xdr:to>
        <xdr:sp macro="" textlink="">
          <xdr:nvSpPr>
            <xdr:cNvPr id="110869" name="$N$89" hidden="1">
              <a:extLst>
                <a:ext uri="{63B3BB69-23CF-44E3-9099-C40C66FF867C}">
                  <a14:compatExt spid="_x0000_s110869"/>
                </a:ext>
                <a:ext uri="{FF2B5EF4-FFF2-40B4-BE49-F238E27FC236}">
                  <a16:creationId xmlns:a16="http://schemas.microsoft.com/office/drawing/2014/main" id="{00000000-0008-0000-0200-00001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14</xdr:col>
          <xdr:colOff>57150</xdr:colOff>
          <xdr:row>90</xdr:row>
          <xdr:rowOff>19050</xdr:rowOff>
        </xdr:to>
        <xdr:sp macro="" textlink="">
          <xdr:nvSpPr>
            <xdr:cNvPr id="110870" name="$N$90" hidden="1">
              <a:extLst>
                <a:ext uri="{63B3BB69-23CF-44E3-9099-C40C66FF867C}">
                  <a14:compatExt spid="_x0000_s110870"/>
                </a:ext>
                <a:ext uri="{FF2B5EF4-FFF2-40B4-BE49-F238E27FC236}">
                  <a16:creationId xmlns:a16="http://schemas.microsoft.com/office/drawing/2014/main" id="{00000000-0008-0000-0200-00001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0</xdr:rowOff>
        </xdr:from>
        <xdr:to>
          <xdr:col>14</xdr:col>
          <xdr:colOff>57150</xdr:colOff>
          <xdr:row>91</xdr:row>
          <xdr:rowOff>19050</xdr:rowOff>
        </xdr:to>
        <xdr:sp macro="" textlink="">
          <xdr:nvSpPr>
            <xdr:cNvPr id="110871" name="$N$91" hidden="1">
              <a:extLst>
                <a:ext uri="{63B3BB69-23CF-44E3-9099-C40C66FF867C}">
                  <a14:compatExt spid="_x0000_s110871"/>
                </a:ext>
                <a:ext uri="{FF2B5EF4-FFF2-40B4-BE49-F238E27FC236}">
                  <a16:creationId xmlns:a16="http://schemas.microsoft.com/office/drawing/2014/main" id="{00000000-0008-0000-0200-00001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91</xdr:row>
          <xdr:rowOff>0</xdr:rowOff>
        </xdr:from>
        <xdr:to>
          <xdr:col>14</xdr:col>
          <xdr:colOff>57150</xdr:colOff>
          <xdr:row>92</xdr:row>
          <xdr:rowOff>19050</xdr:rowOff>
        </xdr:to>
        <xdr:sp macro="" textlink="">
          <xdr:nvSpPr>
            <xdr:cNvPr id="110872" name="$N$92" hidden="1">
              <a:extLst>
                <a:ext uri="{63B3BB69-23CF-44E3-9099-C40C66FF867C}">
                  <a14:compatExt spid="_x0000_s110872"/>
                </a:ext>
                <a:ext uri="{FF2B5EF4-FFF2-40B4-BE49-F238E27FC236}">
                  <a16:creationId xmlns:a16="http://schemas.microsoft.com/office/drawing/2014/main" id="{00000000-0008-0000-0200-00001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92</xdr:row>
          <xdr:rowOff>0</xdr:rowOff>
        </xdr:from>
        <xdr:to>
          <xdr:col>14</xdr:col>
          <xdr:colOff>57150</xdr:colOff>
          <xdr:row>93</xdr:row>
          <xdr:rowOff>19050</xdr:rowOff>
        </xdr:to>
        <xdr:sp macro="" textlink="">
          <xdr:nvSpPr>
            <xdr:cNvPr id="110873" name="$N$93" hidden="1">
              <a:extLst>
                <a:ext uri="{63B3BB69-23CF-44E3-9099-C40C66FF867C}">
                  <a14:compatExt spid="_x0000_s110873"/>
                </a:ext>
                <a:ext uri="{FF2B5EF4-FFF2-40B4-BE49-F238E27FC236}">
                  <a16:creationId xmlns:a16="http://schemas.microsoft.com/office/drawing/2014/main" id="{00000000-0008-0000-0200-00001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0</xdr:rowOff>
        </xdr:from>
        <xdr:to>
          <xdr:col>14</xdr:col>
          <xdr:colOff>57150</xdr:colOff>
          <xdr:row>94</xdr:row>
          <xdr:rowOff>19050</xdr:rowOff>
        </xdr:to>
        <xdr:sp macro="" textlink="">
          <xdr:nvSpPr>
            <xdr:cNvPr id="110874" name="$N$94" hidden="1">
              <a:extLst>
                <a:ext uri="{63B3BB69-23CF-44E3-9099-C40C66FF867C}">
                  <a14:compatExt spid="_x0000_s110874"/>
                </a:ext>
                <a:ext uri="{FF2B5EF4-FFF2-40B4-BE49-F238E27FC236}">
                  <a16:creationId xmlns:a16="http://schemas.microsoft.com/office/drawing/2014/main" id="{00000000-0008-0000-0200-00001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0</xdr:rowOff>
        </xdr:from>
        <xdr:to>
          <xdr:col>14</xdr:col>
          <xdr:colOff>57150</xdr:colOff>
          <xdr:row>95</xdr:row>
          <xdr:rowOff>19050</xdr:rowOff>
        </xdr:to>
        <xdr:sp macro="" textlink="">
          <xdr:nvSpPr>
            <xdr:cNvPr id="110875" name="$N$95" hidden="1">
              <a:extLst>
                <a:ext uri="{63B3BB69-23CF-44E3-9099-C40C66FF867C}">
                  <a14:compatExt spid="_x0000_s110875"/>
                </a:ext>
                <a:ext uri="{FF2B5EF4-FFF2-40B4-BE49-F238E27FC236}">
                  <a16:creationId xmlns:a16="http://schemas.microsoft.com/office/drawing/2014/main" id="{00000000-0008-0000-0200-00001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95</xdr:row>
          <xdr:rowOff>0</xdr:rowOff>
        </xdr:from>
        <xdr:to>
          <xdr:col>14</xdr:col>
          <xdr:colOff>57150</xdr:colOff>
          <xdr:row>96</xdr:row>
          <xdr:rowOff>19050</xdr:rowOff>
        </xdr:to>
        <xdr:sp macro="" textlink="">
          <xdr:nvSpPr>
            <xdr:cNvPr id="110876" name="$N$96" hidden="1">
              <a:extLst>
                <a:ext uri="{63B3BB69-23CF-44E3-9099-C40C66FF867C}">
                  <a14:compatExt spid="_x0000_s110876"/>
                </a:ext>
                <a:ext uri="{FF2B5EF4-FFF2-40B4-BE49-F238E27FC236}">
                  <a16:creationId xmlns:a16="http://schemas.microsoft.com/office/drawing/2014/main" id="{00000000-0008-0000-0200-00001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14</xdr:col>
          <xdr:colOff>57150</xdr:colOff>
          <xdr:row>97</xdr:row>
          <xdr:rowOff>19050</xdr:rowOff>
        </xdr:to>
        <xdr:sp macro="" textlink="">
          <xdr:nvSpPr>
            <xdr:cNvPr id="110877" name="$N$97" hidden="1">
              <a:extLst>
                <a:ext uri="{63B3BB69-23CF-44E3-9099-C40C66FF867C}">
                  <a14:compatExt spid="_x0000_s110877"/>
                </a:ext>
                <a:ext uri="{FF2B5EF4-FFF2-40B4-BE49-F238E27FC236}">
                  <a16:creationId xmlns:a16="http://schemas.microsoft.com/office/drawing/2014/main" id="{00000000-0008-0000-0200-00001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14</xdr:col>
          <xdr:colOff>57150</xdr:colOff>
          <xdr:row>98</xdr:row>
          <xdr:rowOff>19050</xdr:rowOff>
        </xdr:to>
        <xdr:sp macro="" textlink="">
          <xdr:nvSpPr>
            <xdr:cNvPr id="110878" name="$N$98" hidden="1">
              <a:extLst>
                <a:ext uri="{63B3BB69-23CF-44E3-9099-C40C66FF867C}">
                  <a14:compatExt spid="_x0000_s110878"/>
                </a:ext>
                <a:ext uri="{FF2B5EF4-FFF2-40B4-BE49-F238E27FC236}">
                  <a16:creationId xmlns:a16="http://schemas.microsoft.com/office/drawing/2014/main" id="{00000000-0008-0000-0200-00001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0</xdr:rowOff>
        </xdr:from>
        <xdr:to>
          <xdr:col>14</xdr:col>
          <xdr:colOff>57150</xdr:colOff>
          <xdr:row>99</xdr:row>
          <xdr:rowOff>19050</xdr:rowOff>
        </xdr:to>
        <xdr:sp macro="" textlink="">
          <xdr:nvSpPr>
            <xdr:cNvPr id="110879" name="$N$99" hidden="1">
              <a:extLst>
                <a:ext uri="{63B3BB69-23CF-44E3-9099-C40C66FF867C}">
                  <a14:compatExt spid="_x0000_s110879"/>
                </a:ext>
                <a:ext uri="{FF2B5EF4-FFF2-40B4-BE49-F238E27FC236}">
                  <a16:creationId xmlns:a16="http://schemas.microsoft.com/office/drawing/2014/main" id="{00000000-0008-0000-0200-00001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14</xdr:col>
          <xdr:colOff>57150</xdr:colOff>
          <xdr:row>100</xdr:row>
          <xdr:rowOff>19050</xdr:rowOff>
        </xdr:to>
        <xdr:sp macro="" textlink="">
          <xdr:nvSpPr>
            <xdr:cNvPr id="110880" name="$N$100" hidden="1">
              <a:extLst>
                <a:ext uri="{63B3BB69-23CF-44E3-9099-C40C66FF867C}">
                  <a14:compatExt spid="_x0000_s110880"/>
                </a:ext>
                <a:ext uri="{FF2B5EF4-FFF2-40B4-BE49-F238E27FC236}">
                  <a16:creationId xmlns:a16="http://schemas.microsoft.com/office/drawing/2014/main" id="{00000000-0008-0000-0200-00002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0</xdr:rowOff>
        </xdr:from>
        <xdr:to>
          <xdr:col>14</xdr:col>
          <xdr:colOff>57150</xdr:colOff>
          <xdr:row>101</xdr:row>
          <xdr:rowOff>19050</xdr:rowOff>
        </xdr:to>
        <xdr:sp macro="" textlink="">
          <xdr:nvSpPr>
            <xdr:cNvPr id="110881" name="$N$101" hidden="1">
              <a:extLst>
                <a:ext uri="{63B3BB69-23CF-44E3-9099-C40C66FF867C}">
                  <a14:compatExt spid="_x0000_s110881"/>
                </a:ext>
                <a:ext uri="{FF2B5EF4-FFF2-40B4-BE49-F238E27FC236}">
                  <a16:creationId xmlns:a16="http://schemas.microsoft.com/office/drawing/2014/main" id="{00000000-0008-0000-0200-00002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14</xdr:col>
          <xdr:colOff>57150</xdr:colOff>
          <xdr:row>102</xdr:row>
          <xdr:rowOff>19050</xdr:rowOff>
        </xdr:to>
        <xdr:sp macro="" textlink="">
          <xdr:nvSpPr>
            <xdr:cNvPr id="110882" name="$N$102" hidden="1">
              <a:extLst>
                <a:ext uri="{63B3BB69-23CF-44E3-9099-C40C66FF867C}">
                  <a14:compatExt spid="_x0000_s110882"/>
                </a:ext>
                <a:ext uri="{FF2B5EF4-FFF2-40B4-BE49-F238E27FC236}">
                  <a16:creationId xmlns:a16="http://schemas.microsoft.com/office/drawing/2014/main" id="{00000000-0008-0000-0200-00002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14</xdr:col>
          <xdr:colOff>57150</xdr:colOff>
          <xdr:row>103</xdr:row>
          <xdr:rowOff>19050</xdr:rowOff>
        </xdr:to>
        <xdr:sp macro="" textlink="">
          <xdr:nvSpPr>
            <xdr:cNvPr id="110883" name="$N$103" hidden="1">
              <a:extLst>
                <a:ext uri="{63B3BB69-23CF-44E3-9099-C40C66FF867C}">
                  <a14:compatExt spid="_x0000_s110883"/>
                </a:ext>
                <a:ext uri="{FF2B5EF4-FFF2-40B4-BE49-F238E27FC236}">
                  <a16:creationId xmlns:a16="http://schemas.microsoft.com/office/drawing/2014/main" id="{00000000-0008-0000-0200-00002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14</xdr:col>
          <xdr:colOff>57150</xdr:colOff>
          <xdr:row>104</xdr:row>
          <xdr:rowOff>19050</xdr:rowOff>
        </xdr:to>
        <xdr:sp macro="" textlink="">
          <xdr:nvSpPr>
            <xdr:cNvPr id="110884" name="$N$104" hidden="1">
              <a:extLst>
                <a:ext uri="{63B3BB69-23CF-44E3-9099-C40C66FF867C}">
                  <a14:compatExt spid="_x0000_s110884"/>
                </a:ext>
                <a:ext uri="{FF2B5EF4-FFF2-40B4-BE49-F238E27FC236}">
                  <a16:creationId xmlns:a16="http://schemas.microsoft.com/office/drawing/2014/main" id="{00000000-0008-0000-0200-00002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104</xdr:row>
          <xdr:rowOff>0</xdr:rowOff>
        </xdr:from>
        <xdr:to>
          <xdr:col>14</xdr:col>
          <xdr:colOff>57150</xdr:colOff>
          <xdr:row>105</xdr:row>
          <xdr:rowOff>19050</xdr:rowOff>
        </xdr:to>
        <xdr:sp macro="" textlink="">
          <xdr:nvSpPr>
            <xdr:cNvPr id="110885" name="$N$105" hidden="1">
              <a:extLst>
                <a:ext uri="{63B3BB69-23CF-44E3-9099-C40C66FF867C}">
                  <a14:compatExt spid="_x0000_s110885"/>
                </a:ext>
                <a:ext uri="{FF2B5EF4-FFF2-40B4-BE49-F238E27FC236}">
                  <a16:creationId xmlns:a16="http://schemas.microsoft.com/office/drawing/2014/main" id="{00000000-0008-0000-0200-00002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105</xdr:row>
          <xdr:rowOff>0</xdr:rowOff>
        </xdr:from>
        <xdr:to>
          <xdr:col>14</xdr:col>
          <xdr:colOff>57150</xdr:colOff>
          <xdr:row>106</xdr:row>
          <xdr:rowOff>19050</xdr:rowOff>
        </xdr:to>
        <xdr:sp macro="" textlink="">
          <xdr:nvSpPr>
            <xdr:cNvPr id="110886" name="$N$106" hidden="1">
              <a:extLst>
                <a:ext uri="{63B3BB69-23CF-44E3-9099-C40C66FF867C}">
                  <a14:compatExt spid="_x0000_s110886"/>
                </a:ext>
                <a:ext uri="{FF2B5EF4-FFF2-40B4-BE49-F238E27FC236}">
                  <a16:creationId xmlns:a16="http://schemas.microsoft.com/office/drawing/2014/main" id="{00000000-0008-0000-0200-00002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106</xdr:row>
          <xdr:rowOff>0</xdr:rowOff>
        </xdr:from>
        <xdr:to>
          <xdr:col>14</xdr:col>
          <xdr:colOff>57150</xdr:colOff>
          <xdr:row>107</xdr:row>
          <xdr:rowOff>19050</xdr:rowOff>
        </xdr:to>
        <xdr:sp macro="" textlink="">
          <xdr:nvSpPr>
            <xdr:cNvPr id="110887" name="$N$107" hidden="1">
              <a:extLst>
                <a:ext uri="{63B3BB69-23CF-44E3-9099-C40C66FF867C}">
                  <a14:compatExt spid="_x0000_s110887"/>
                </a:ext>
                <a:ext uri="{FF2B5EF4-FFF2-40B4-BE49-F238E27FC236}">
                  <a16:creationId xmlns:a16="http://schemas.microsoft.com/office/drawing/2014/main" id="{00000000-0008-0000-0200-00002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107</xdr:row>
          <xdr:rowOff>0</xdr:rowOff>
        </xdr:from>
        <xdr:to>
          <xdr:col>14</xdr:col>
          <xdr:colOff>57150</xdr:colOff>
          <xdr:row>108</xdr:row>
          <xdr:rowOff>19050</xdr:rowOff>
        </xdr:to>
        <xdr:sp macro="" textlink="">
          <xdr:nvSpPr>
            <xdr:cNvPr id="110888" name="$N$108" hidden="1">
              <a:extLst>
                <a:ext uri="{63B3BB69-23CF-44E3-9099-C40C66FF867C}">
                  <a14:compatExt spid="_x0000_s110888"/>
                </a:ext>
                <a:ext uri="{FF2B5EF4-FFF2-40B4-BE49-F238E27FC236}">
                  <a16:creationId xmlns:a16="http://schemas.microsoft.com/office/drawing/2014/main" id="{00000000-0008-0000-0200-00002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108</xdr:row>
          <xdr:rowOff>0</xdr:rowOff>
        </xdr:from>
        <xdr:to>
          <xdr:col>14</xdr:col>
          <xdr:colOff>57150</xdr:colOff>
          <xdr:row>109</xdr:row>
          <xdr:rowOff>19050</xdr:rowOff>
        </xdr:to>
        <xdr:sp macro="" textlink="">
          <xdr:nvSpPr>
            <xdr:cNvPr id="110889" name="$N$109" hidden="1">
              <a:extLst>
                <a:ext uri="{63B3BB69-23CF-44E3-9099-C40C66FF867C}">
                  <a14:compatExt spid="_x0000_s110889"/>
                </a:ext>
                <a:ext uri="{FF2B5EF4-FFF2-40B4-BE49-F238E27FC236}">
                  <a16:creationId xmlns:a16="http://schemas.microsoft.com/office/drawing/2014/main" id="{00000000-0008-0000-0200-00002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109</xdr:row>
          <xdr:rowOff>0</xdr:rowOff>
        </xdr:from>
        <xdr:to>
          <xdr:col>14</xdr:col>
          <xdr:colOff>57150</xdr:colOff>
          <xdr:row>110</xdr:row>
          <xdr:rowOff>19050</xdr:rowOff>
        </xdr:to>
        <xdr:sp macro="" textlink="">
          <xdr:nvSpPr>
            <xdr:cNvPr id="110890" name="$N$110" hidden="1">
              <a:extLst>
                <a:ext uri="{63B3BB69-23CF-44E3-9099-C40C66FF867C}">
                  <a14:compatExt spid="_x0000_s110890"/>
                </a:ext>
                <a:ext uri="{FF2B5EF4-FFF2-40B4-BE49-F238E27FC236}">
                  <a16:creationId xmlns:a16="http://schemas.microsoft.com/office/drawing/2014/main" id="{00000000-0008-0000-0200-00002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110</xdr:row>
          <xdr:rowOff>0</xdr:rowOff>
        </xdr:from>
        <xdr:to>
          <xdr:col>14</xdr:col>
          <xdr:colOff>57150</xdr:colOff>
          <xdr:row>111</xdr:row>
          <xdr:rowOff>19050</xdr:rowOff>
        </xdr:to>
        <xdr:sp macro="" textlink="">
          <xdr:nvSpPr>
            <xdr:cNvPr id="110891" name="$N$111" hidden="1">
              <a:extLst>
                <a:ext uri="{63B3BB69-23CF-44E3-9099-C40C66FF867C}">
                  <a14:compatExt spid="_x0000_s110891"/>
                </a:ext>
                <a:ext uri="{FF2B5EF4-FFF2-40B4-BE49-F238E27FC236}">
                  <a16:creationId xmlns:a16="http://schemas.microsoft.com/office/drawing/2014/main" id="{00000000-0008-0000-0200-00002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111</xdr:row>
          <xdr:rowOff>0</xdr:rowOff>
        </xdr:from>
        <xdr:to>
          <xdr:col>14</xdr:col>
          <xdr:colOff>57150</xdr:colOff>
          <xdr:row>112</xdr:row>
          <xdr:rowOff>19050</xdr:rowOff>
        </xdr:to>
        <xdr:sp macro="" textlink="">
          <xdr:nvSpPr>
            <xdr:cNvPr id="110892" name="$N$112" hidden="1">
              <a:extLst>
                <a:ext uri="{63B3BB69-23CF-44E3-9099-C40C66FF867C}">
                  <a14:compatExt spid="_x0000_s110892"/>
                </a:ext>
                <a:ext uri="{FF2B5EF4-FFF2-40B4-BE49-F238E27FC236}">
                  <a16:creationId xmlns:a16="http://schemas.microsoft.com/office/drawing/2014/main" id="{00000000-0008-0000-0200-00002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14</xdr:col>
          <xdr:colOff>57150</xdr:colOff>
          <xdr:row>113</xdr:row>
          <xdr:rowOff>19050</xdr:rowOff>
        </xdr:to>
        <xdr:sp macro="" textlink="">
          <xdr:nvSpPr>
            <xdr:cNvPr id="110893" name="$N$113" hidden="1">
              <a:extLst>
                <a:ext uri="{63B3BB69-23CF-44E3-9099-C40C66FF867C}">
                  <a14:compatExt spid="_x0000_s110893"/>
                </a:ext>
                <a:ext uri="{FF2B5EF4-FFF2-40B4-BE49-F238E27FC236}">
                  <a16:creationId xmlns:a16="http://schemas.microsoft.com/office/drawing/2014/main" id="{00000000-0008-0000-0200-00002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14</xdr:col>
          <xdr:colOff>57150</xdr:colOff>
          <xdr:row>114</xdr:row>
          <xdr:rowOff>19050</xdr:rowOff>
        </xdr:to>
        <xdr:sp macro="" textlink="">
          <xdr:nvSpPr>
            <xdr:cNvPr id="110894" name="$N$114" hidden="1">
              <a:extLst>
                <a:ext uri="{63B3BB69-23CF-44E3-9099-C40C66FF867C}">
                  <a14:compatExt spid="_x0000_s110894"/>
                </a:ext>
                <a:ext uri="{FF2B5EF4-FFF2-40B4-BE49-F238E27FC236}">
                  <a16:creationId xmlns:a16="http://schemas.microsoft.com/office/drawing/2014/main" id="{00000000-0008-0000-0200-00002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0</xdr:rowOff>
        </xdr:from>
        <xdr:to>
          <xdr:col>14</xdr:col>
          <xdr:colOff>57150</xdr:colOff>
          <xdr:row>115</xdr:row>
          <xdr:rowOff>19050</xdr:rowOff>
        </xdr:to>
        <xdr:sp macro="" textlink="">
          <xdr:nvSpPr>
            <xdr:cNvPr id="110895" name="$N$115" hidden="1">
              <a:extLst>
                <a:ext uri="{63B3BB69-23CF-44E3-9099-C40C66FF867C}">
                  <a14:compatExt spid="_x0000_s110895"/>
                </a:ext>
                <a:ext uri="{FF2B5EF4-FFF2-40B4-BE49-F238E27FC236}">
                  <a16:creationId xmlns:a16="http://schemas.microsoft.com/office/drawing/2014/main" id="{00000000-0008-0000-0200-00002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0</xdr:rowOff>
        </xdr:from>
        <xdr:to>
          <xdr:col>14</xdr:col>
          <xdr:colOff>57150</xdr:colOff>
          <xdr:row>116</xdr:row>
          <xdr:rowOff>19050</xdr:rowOff>
        </xdr:to>
        <xdr:sp macro="" textlink="">
          <xdr:nvSpPr>
            <xdr:cNvPr id="110896" name="$N$116" hidden="1">
              <a:extLst>
                <a:ext uri="{63B3BB69-23CF-44E3-9099-C40C66FF867C}">
                  <a14:compatExt spid="_x0000_s110896"/>
                </a:ext>
                <a:ext uri="{FF2B5EF4-FFF2-40B4-BE49-F238E27FC236}">
                  <a16:creationId xmlns:a16="http://schemas.microsoft.com/office/drawing/2014/main" id="{00000000-0008-0000-0200-00003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116</xdr:row>
          <xdr:rowOff>0</xdr:rowOff>
        </xdr:from>
        <xdr:to>
          <xdr:col>14</xdr:col>
          <xdr:colOff>57150</xdr:colOff>
          <xdr:row>117</xdr:row>
          <xdr:rowOff>19050</xdr:rowOff>
        </xdr:to>
        <xdr:sp macro="" textlink="">
          <xdr:nvSpPr>
            <xdr:cNvPr id="110897" name="$N$117" hidden="1">
              <a:extLst>
                <a:ext uri="{63B3BB69-23CF-44E3-9099-C40C66FF867C}">
                  <a14:compatExt spid="_x0000_s110897"/>
                </a:ext>
                <a:ext uri="{FF2B5EF4-FFF2-40B4-BE49-F238E27FC236}">
                  <a16:creationId xmlns:a16="http://schemas.microsoft.com/office/drawing/2014/main" id="{00000000-0008-0000-0200-00003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117</xdr:row>
          <xdr:rowOff>0</xdr:rowOff>
        </xdr:from>
        <xdr:to>
          <xdr:col>14</xdr:col>
          <xdr:colOff>57150</xdr:colOff>
          <xdr:row>118</xdr:row>
          <xdr:rowOff>19050</xdr:rowOff>
        </xdr:to>
        <xdr:sp macro="" textlink="">
          <xdr:nvSpPr>
            <xdr:cNvPr id="110898" name="$N$118" hidden="1">
              <a:extLst>
                <a:ext uri="{63B3BB69-23CF-44E3-9099-C40C66FF867C}">
                  <a14:compatExt spid="_x0000_s110898"/>
                </a:ext>
                <a:ext uri="{FF2B5EF4-FFF2-40B4-BE49-F238E27FC236}">
                  <a16:creationId xmlns:a16="http://schemas.microsoft.com/office/drawing/2014/main" id="{00000000-0008-0000-0200-00003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14</xdr:col>
          <xdr:colOff>57150</xdr:colOff>
          <xdr:row>119</xdr:row>
          <xdr:rowOff>19050</xdr:rowOff>
        </xdr:to>
        <xdr:sp macro="" textlink="">
          <xdr:nvSpPr>
            <xdr:cNvPr id="110899" name="$N$119" hidden="1">
              <a:extLst>
                <a:ext uri="{63B3BB69-23CF-44E3-9099-C40C66FF867C}">
                  <a14:compatExt spid="_x0000_s110899"/>
                </a:ext>
                <a:ext uri="{FF2B5EF4-FFF2-40B4-BE49-F238E27FC236}">
                  <a16:creationId xmlns:a16="http://schemas.microsoft.com/office/drawing/2014/main" id="{00000000-0008-0000-0200-00003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119</xdr:row>
          <xdr:rowOff>0</xdr:rowOff>
        </xdr:from>
        <xdr:to>
          <xdr:col>14</xdr:col>
          <xdr:colOff>57150</xdr:colOff>
          <xdr:row>120</xdr:row>
          <xdr:rowOff>19050</xdr:rowOff>
        </xdr:to>
        <xdr:sp macro="" textlink="">
          <xdr:nvSpPr>
            <xdr:cNvPr id="110900" name="$N$120" hidden="1">
              <a:extLst>
                <a:ext uri="{63B3BB69-23CF-44E3-9099-C40C66FF867C}">
                  <a14:compatExt spid="_x0000_s110900"/>
                </a:ext>
                <a:ext uri="{FF2B5EF4-FFF2-40B4-BE49-F238E27FC236}">
                  <a16:creationId xmlns:a16="http://schemas.microsoft.com/office/drawing/2014/main" id="{00000000-0008-0000-0200-00003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120</xdr:row>
          <xdr:rowOff>0</xdr:rowOff>
        </xdr:from>
        <xdr:to>
          <xdr:col>14</xdr:col>
          <xdr:colOff>57150</xdr:colOff>
          <xdr:row>121</xdr:row>
          <xdr:rowOff>19050</xdr:rowOff>
        </xdr:to>
        <xdr:sp macro="" textlink="">
          <xdr:nvSpPr>
            <xdr:cNvPr id="110901" name="$N$121" hidden="1">
              <a:extLst>
                <a:ext uri="{63B3BB69-23CF-44E3-9099-C40C66FF867C}">
                  <a14:compatExt spid="_x0000_s110901"/>
                </a:ext>
                <a:ext uri="{FF2B5EF4-FFF2-40B4-BE49-F238E27FC236}">
                  <a16:creationId xmlns:a16="http://schemas.microsoft.com/office/drawing/2014/main" id="{00000000-0008-0000-0200-00003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121</xdr:row>
          <xdr:rowOff>0</xdr:rowOff>
        </xdr:from>
        <xdr:to>
          <xdr:col>14</xdr:col>
          <xdr:colOff>57150</xdr:colOff>
          <xdr:row>122</xdr:row>
          <xdr:rowOff>19050</xdr:rowOff>
        </xdr:to>
        <xdr:sp macro="" textlink="">
          <xdr:nvSpPr>
            <xdr:cNvPr id="110902" name="$N$122" hidden="1">
              <a:extLst>
                <a:ext uri="{63B3BB69-23CF-44E3-9099-C40C66FF867C}">
                  <a14:compatExt spid="_x0000_s110902"/>
                </a:ext>
                <a:ext uri="{FF2B5EF4-FFF2-40B4-BE49-F238E27FC236}">
                  <a16:creationId xmlns:a16="http://schemas.microsoft.com/office/drawing/2014/main" id="{00000000-0008-0000-0200-00003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122</xdr:row>
          <xdr:rowOff>0</xdr:rowOff>
        </xdr:from>
        <xdr:to>
          <xdr:col>14</xdr:col>
          <xdr:colOff>57150</xdr:colOff>
          <xdr:row>123</xdr:row>
          <xdr:rowOff>19050</xdr:rowOff>
        </xdr:to>
        <xdr:sp macro="" textlink="">
          <xdr:nvSpPr>
            <xdr:cNvPr id="110903" name="$N$123" hidden="1">
              <a:extLst>
                <a:ext uri="{63B3BB69-23CF-44E3-9099-C40C66FF867C}">
                  <a14:compatExt spid="_x0000_s110903"/>
                </a:ext>
                <a:ext uri="{FF2B5EF4-FFF2-40B4-BE49-F238E27FC236}">
                  <a16:creationId xmlns:a16="http://schemas.microsoft.com/office/drawing/2014/main" id="{00000000-0008-0000-0200-00003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123</xdr:row>
          <xdr:rowOff>0</xdr:rowOff>
        </xdr:from>
        <xdr:to>
          <xdr:col>14</xdr:col>
          <xdr:colOff>57150</xdr:colOff>
          <xdr:row>124</xdr:row>
          <xdr:rowOff>19050</xdr:rowOff>
        </xdr:to>
        <xdr:sp macro="" textlink="">
          <xdr:nvSpPr>
            <xdr:cNvPr id="110904" name="$N$124" hidden="1">
              <a:extLst>
                <a:ext uri="{63B3BB69-23CF-44E3-9099-C40C66FF867C}">
                  <a14:compatExt spid="_x0000_s110904"/>
                </a:ext>
                <a:ext uri="{FF2B5EF4-FFF2-40B4-BE49-F238E27FC236}">
                  <a16:creationId xmlns:a16="http://schemas.microsoft.com/office/drawing/2014/main" id="{00000000-0008-0000-0200-00003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14</xdr:col>
          <xdr:colOff>57150</xdr:colOff>
          <xdr:row>125</xdr:row>
          <xdr:rowOff>19050</xdr:rowOff>
        </xdr:to>
        <xdr:sp macro="" textlink="">
          <xdr:nvSpPr>
            <xdr:cNvPr id="110905" name="$N$125" hidden="1">
              <a:extLst>
                <a:ext uri="{63B3BB69-23CF-44E3-9099-C40C66FF867C}">
                  <a14:compatExt spid="_x0000_s110905"/>
                </a:ext>
                <a:ext uri="{FF2B5EF4-FFF2-40B4-BE49-F238E27FC236}">
                  <a16:creationId xmlns:a16="http://schemas.microsoft.com/office/drawing/2014/main" id="{00000000-0008-0000-0200-00003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14</xdr:col>
          <xdr:colOff>57150</xdr:colOff>
          <xdr:row>126</xdr:row>
          <xdr:rowOff>19050</xdr:rowOff>
        </xdr:to>
        <xdr:sp macro="" textlink="">
          <xdr:nvSpPr>
            <xdr:cNvPr id="110906" name="$N$126" hidden="1">
              <a:extLst>
                <a:ext uri="{63B3BB69-23CF-44E3-9099-C40C66FF867C}">
                  <a14:compatExt spid="_x0000_s110906"/>
                </a:ext>
                <a:ext uri="{FF2B5EF4-FFF2-40B4-BE49-F238E27FC236}">
                  <a16:creationId xmlns:a16="http://schemas.microsoft.com/office/drawing/2014/main" id="{00000000-0008-0000-0200-00003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126</xdr:row>
          <xdr:rowOff>0</xdr:rowOff>
        </xdr:from>
        <xdr:to>
          <xdr:col>14</xdr:col>
          <xdr:colOff>57150</xdr:colOff>
          <xdr:row>127</xdr:row>
          <xdr:rowOff>19050</xdr:rowOff>
        </xdr:to>
        <xdr:sp macro="" textlink="">
          <xdr:nvSpPr>
            <xdr:cNvPr id="110907" name="$N$127" hidden="1">
              <a:extLst>
                <a:ext uri="{63B3BB69-23CF-44E3-9099-C40C66FF867C}">
                  <a14:compatExt spid="_x0000_s110907"/>
                </a:ext>
                <a:ext uri="{FF2B5EF4-FFF2-40B4-BE49-F238E27FC236}">
                  <a16:creationId xmlns:a16="http://schemas.microsoft.com/office/drawing/2014/main" id="{00000000-0008-0000-0200-00003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127</xdr:row>
          <xdr:rowOff>0</xdr:rowOff>
        </xdr:from>
        <xdr:to>
          <xdr:col>14</xdr:col>
          <xdr:colOff>57150</xdr:colOff>
          <xdr:row>128</xdr:row>
          <xdr:rowOff>19050</xdr:rowOff>
        </xdr:to>
        <xdr:sp macro="" textlink="">
          <xdr:nvSpPr>
            <xdr:cNvPr id="110908" name="$N$128" hidden="1">
              <a:extLst>
                <a:ext uri="{63B3BB69-23CF-44E3-9099-C40C66FF867C}">
                  <a14:compatExt spid="_x0000_s110908"/>
                </a:ext>
                <a:ext uri="{FF2B5EF4-FFF2-40B4-BE49-F238E27FC236}">
                  <a16:creationId xmlns:a16="http://schemas.microsoft.com/office/drawing/2014/main" id="{00000000-0008-0000-0200-00003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128</xdr:row>
          <xdr:rowOff>0</xdr:rowOff>
        </xdr:from>
        <xdr:to>
          <xdr:col>14</xdr:col>
          <xdr:colOff>57150</xdr:colOff>
          <xdr:row>129</xdr:row>
          <xdr:rowOff>19050</xdr:rowOff>
        </xdr:to>
        <xdr:sp macro="" textlink="">
          <xdr:nvSpPr>
            <xdr:cNvPr id="110909" name="$N$129" hidden="1">
              <a:extLst>
                <a:ext uri="{63B3BB69-23CF-44E3-9099-C40C66FF867C}">
                  <a14:compatExt spid="_x0000_s110909"/>
                </a:ext>
                <a:ext uri="{FF2B5EF4-FFF2-40B4-BE49-F238E27FC236}">
                  <a16:creationId xmlns:a16="http://schemas.microsoft.com/office/drawing/2014/main" id="{00000000-0008-0000-0200-00003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14</xdr:col>
          <xdr:colOff>57150</xdr:colOff>
          <xdr:row>130</xdr:row>
          <xdr:rowOff>19050</xdr:rowOff>
        </xdr:to>
        <xdr:sp macro="" textlink="">
          <xdr:nvSpPr>
            <xdr:cNvPr id="110910" name="$N$130" hidden="1">
              <a:extLst>
                <a:ext uri="{63B3BB69-23CF-44E3-9099-C40C66FF867C}">
                  <a14:compatExt spid="_x0000_s110910"/>
                </a:ext>
                <a:ext uri="{FF2B5EF4-FFF2-40B4-BE49-F238E27FC236}">
                  <a16:creationId xmlns:a16="http://schemas.microsoft.com/office/drawing/2014/main" id="{00000000-0008-0000-0200-00003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130</xdr:row>
          <xdr:rowOff>0</xdr:rowOff>
        </xdr:from>
        <xdr:to>
          <xdr:col>14</xdr:col>
          <xdr:colOff>57150</xdr:colOff>
          <xdr:row>131</xdr:row>
          <xdr:rowOff>19050</xdr:rowOff>
        </xdr:to>
        <xdr:sp macro="" textlink="">
          <xdr:nvSpPr>
            <xdr:cNvPr id="110911" name="$N$131" hidden="1">
              <a:extLst>
                <a:ext uri="{63B3BB69-23CF-44E3-9099-C40C66FF867C}">
                  <a14:compatExt spid="_x0000_s110911"/>
                </a:ext>
                <a:ext uri="{FF2B5EF4-FFF2-40B4-BE49-F238E27FC236}">
                  <a16:creationId xmlns:a16="http://schemas.microsoft.com/office/drawing/2014/main" id="{00000000-0008-0000-0200-00003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131</xdr:row>
          <xdr:rowOff>0</xdr:rowOff>
        </xdr:from>
        <xdr:to>
          <xdr:col>14</xdr:col>
          <xdr:colOff>57150</xdr:colOff>
          <xdr:row>132</xdr:row>
          <xdr:rowOff>19050</xdr:rowOff>
        </xdr:to>
        <xdr:sp macro="" textlink="">
          <xdr:nvSpPr>
            <xdr:cNvPr id="110912" name="$N$132" hidden="1">
              <a:extLst>
                <a:ext uri="{63B3BB69-23CF-44E3-9099-C40C66FF867C}">
                  <a14:compatExt spid="_x0000_s110912"/>
                </a:ext>
                <a:ext uri="{FF2B5EF4-FFF2-40B4-BE49-F238E27FC236}">
                  <a16:creationId xmlns:a16="http://schemas.microsoft.com/office/drawing/2014/main" id="{00000000-0008-0000-0200-00004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14</xdr:col>
          <xdr:colOff>57150</xdr:colOff>
          <xdr:row>133</xdr:row>
          <xdr:rowOff>19050</xdr:rowOff>
        </xdr:to>
        <xdr:sp macro="" textlink="">
          <xdr:nvSpPr>
            <xdr:cNvPr id="110913" name="$N$133" hidden="1">
              <a:extLst>
                <a:ext uri="{63B3BB69-23CF-44E3-9099-C40C66FF867C}">
                  <a14:compatExt spid="_x0000_s110913"/>
                </a:ext>
                <a:ext uri="{FF2B5EF4-FFF2-40B4-BE49-F238E27FC236}">
                  <a16:creationId xmlns:a16="http://schemas.microsoft.com/office/drawing/2014/main" id="{00000000-0008-0000-0200-00004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14</xdr:col>
          <xdr:colOff>57150</xdr:colOff>
          <xdr:row>134</xdr:row>
          <xdr:rowOff>19050</xdr:rowOff>
        </xdr:to>
        <xdr:sp macro="" textlink="">
          <xdr:nvSpPr>
            <xdr:cNvPr id="110914" name="$N$134" hidden="1">
              <a:extLst>
                <a:ext uri="{63B3BB69-23CF-44E3-9099-C40C66FF867C}">
                  <a14:compatExt spid="_x0000_s110914"/>
                </a:ext>
                <a:ext uri="{FF2B5EF4-FFF2-40B4-BE49-F238E27FC236}">
                  <a16:creationId xmlns:a16="http://schemas.microsoft.com/office/drawing/2014/main" id="{00000000-0008-0000-0200-00004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134</xdr:row>
          <xdr:rowOff>0</xdr:rowOff>
        </xdr:from>
        <xdr:to>
          <xdr:col>14</xdr:col>
          <xdr:colOff>57150</xdr:colOff>
          <xdr:row>135</xdr:row>
          <xdr:rowOff>19050</xdr:rowOff>
        </xdr:to>
        <xdr:sp macro="" textlink="">
          <xdr:nvSpPr>
            <xdr:cNvPr id="110915" name="$N$135" hidden="1">
              <a:extLst>
                <a:ext uri="{63B3BB69-23CF-44E3-9099-C40C66FF867C}">
                  <a14:compatExt spid="_x0000_s110915"/>
                </a:ext>
                <a:ext uri="{FF2B5EF4-FFF2-40B4-BE49-F238E27FC236}">
                  <a16:creationId xmlns:a16="http://schemas.microsoft.com/office/drawing/2014/main" id="{00000000-0008-0000-0200-00004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135</xdr:row>
          <xdr:rowOff>0</xdr:rowOff>
        </xdr:from>
        <xdr:to>
          <xdr:col>14</xdr:col>
          <xdr:colOff>57150</xdr:colOff>
          <xdr:row>136</xdr:row>
          <xdr:rowOff>19050</xdr:rowOff>
        </xdr:to>
        <xdr:sp macro="" textlink="">
          <xdr:nvSpPr>
            <xdr:cNvPr id="110916" name="$N$136" hidden="1">
              <a:extLst>
                <a:ext uri="{63B3BB69-23CF-44E3-9099-C40C66FF867C}">
                  <a14:compatExt spid="_x0000_s110916"/>
                </a:ext>
                <a:ext uri="{FF2B5EF4-FFF2-40B4-BE49-F238E27FC236}">
                  <a16:creationId xmlns:a16="http://schemas.microsoft.com/office/drawing/2014/main" id="{00000000-0008-0000-0200-00004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136</xdr:row>
          <xdr:rowOff>0</xdr:rowOff>
        </xdr:from>
        <xdr:to>
          <xdr:col>14</xdr:col>
          <xdr:colOff>57150</xdr:colOff>
          <xdr:row>137</xdr:row>
          <xdr:rowOff>19050</xdr:rowOff>
        </xdr:to>
        <xdr:sp macro="" textlink="">
          <xdr:nvSpPr>
            <xdr:cNvPr id="110917" name="$N$137" hidden="1">
              <a:extLst>
                <a:ext uri="{63B3BB69-23CF-44E3-9099-C40C66FF867C}">
                  <a14:compatExt spid="_x0000_s110917"/>
                </a:ext>
                <a:ext uri="{FF2B5EF4-FFF2-40B4-BE49-F238E27FC236}">
                  <a16:creationId xmlns:a16="http://schemas.microsoft.com/office/drawing/2014/main" id="{00000000-0008-0000-0200-00004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137</xdr:row>
          <xdr:rowOff>0</xdr:rowOff>
        </xdr:from>
        <xdr:to>
          <xdr:col>14</xdr:col>
          <xdr:colOff>57150</xdr:colOff>
          <xdr:row>138</xdr:row>
          <xdr:rowOff>19050</xdr:rowOff>
        </xdr:to>
        <xdr:sp macro="" textlink="">
          <xdr:nvSpPr>
            <xdr:cNvPr id="110918" name="$N$138" hidden="1">
              <a:extLst>
                <a:ext uri="{63B3BB69-23CF-44E3-9099-C40C66FF867C}">
                  <a14:compatExt spid="_x0000_s110918"/>
                </a:ext>
                <a:ext uri="{FF2B5EF4-FFF2-40B4-BE49-F238E27FC236}">
                  <a16:creationId xmlns:a16="http://schemas.microsoft.com/office/drawing/2014/main" id="{00000000-0008-0000-0200-00004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138</xdr:row>
          <xdr:rowOff>0</xdr:rowOff>
        </xdr:from>
        <xdr:to>
          <xdr:col>14</xdr:col>
          <xdr:colOff>57150</xdr:colOff>
          <xdr:row>139</xdr:row>
          <xdr:rowOff>19050</xdr:rowOff>
        </xdr:to>
        <xdr:sp macro="" textlink="">
          <xdr:nvSpPr>
            <xdr:cNvPr id="110919" name="$N$139" hidden="1">
              <a:extLst>
                <a:ext uri="{63B3BB69-23CF-44E3-9099-C40C66FF867C}">
                  <a14:compatExt spid="_x0000_s110919"/>
                </a:ext>
                <a:ext uri="{FF2B5EF4-FFF2-40B4-BE49-F238E27FC236}">
                  <a16:creationId xmlns:a16="http://schemas.microsoft.com/office/drawing/2014/main" id="{00000000-0008-0000-0200-00004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14</xdr:col>
          <xdr:colOff>57150</xdr:colOff>
          <xdr:row>140</xdr:row>
          <xdr:rowOff>19050</xdr:rowOff>
        </xdr:to>
        <xdr:sp macro="" textlink="">
          <xdr:nvSpPr>
            <xdr:cNvPr id="110920" name="$N$140" hidden="1">
              <a:extLst>
                <a:ext uri="{63B3BB69-23CF-44E3-9099-C40C66FF867C}">
                  <a14:compatExt spid="_x0000_s110920"/>
                </a:ext>
                <a:ext uri="{FF2B5EF4-FFF2-40B4-BE49-F238E27FC236}">
                  <a16:creationId xmlns:a16="http://schemas.microsoft.com/office/drawing/2014/main" id="{00000000-0008-0000-0200-00004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140</xdr:row>
          <xdr:rowOff>0</xdr:rowOff>
        </xdr:from>
        <xdr:to>
          <xdr:col>14</xdr:col>
          <xdr:colOff>57150</xdr:colOff>
          <xdr:row>141</xdr:row>
          <xdr:rowOff>19050</xdr:rowOff>
        </xdr:to>
        <xdr:sp macro="" textlink="">
          <xdr:nvSpPr>
            <xdr:cNvPr id="110921" name="$N$141" hidden="1">
              <a:extLst>
                <a:ext uri="{63B3BB69-23CF-44E3-9099-C40C66FF867C}">
                  <a14:compatExt spid="_x0000_s110921"/>
                </a:ext>
                <a:ext uri="{FF2B5EF4-FFF2-40B4-BE49-F238E27FC236}">
                  <a16:creationId xmlns:a16="http://schemas.microsoft.com/office/drawing/2014/main" id="{00000000-0008-0000-0200-00004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141</xdr:row>
          <xdr:rowOff>0</xdr:rowOff>
        </xdr:from>
        <xdr:to>
          <xdr:col>14</xdr:col>
          <xdr:colOff>57150</xdr:colOff>
          <xdr:row>142</xdr:row>
          <xdr:rowOff>19050</xdr:rowOff>
        </xdr:to>
        <xdr:sp macro="" textlink="">
          <xdr:nvSpPr>
            <xdr:cNvPr id="110922" name="$N$142" hidden="1">
              <a:extLst>
                <a:ext uri="{63B3BB69-23CF-44E3-9099-C40C66FF867C}">
                  <a14:compatExt spid="_x0000_s110922"/>
                </a:ext>
                <a:ext uri="{FF2B5EF4-FFF2-40B4-BE49-F238E27FC236}">
                  <a16:creationId xmlns:a16="http://schemas.microsoft.com/office/drawing/2014/main" id="{00000000-0008-0000-0200-00004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14</xdr:col>
          <xdr:colOff>57150</xdr:colOff>
          <xdr:row>143</xdr:row>
          <xdr:rowOff>19050</xdr:rowOff>
        </xdr:to>
        <xdr:sp macro="" textlink="">
          <xdr:nvSpPr>
            <xdr:cNvPr id="110923" name="$N$143" hidden="1">
              <a:extLst>
                <a:ext uri="{63B3BB69-23CF-44E3-9099-C40C66FF867C}">
                  <a14:compatExt spid="_x0000_s110923"/>
                </a:ext>
                <a:ext uri="{FF2B5EF4-FFF2-40B4-BE49-F238E27FC236}">
                  <a16:creationId xmlns:a16="http://schemas.microsoft.com/office/drawing/2014/main" id="{00000000-0008-0000-0200-00004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14</xdr:col>
          <xdr:colOff>57150</xdr:colOff>
          <xdr:row>144</xdr:row>
          <xdr:rowOff>19050</xdr:rowOff>
        </xdr:to>
        <xdr:sp macro="" textlink="">
          <xdr:nvSpPr>
            <xdr:cNvPr id="110924" name="$N$144" hidden="1">
              <a:extLst>
                <a:ext uri="{63B3BB69-23CF-44E3-9099-C40C66FF867C}">
                  <a14:compatExt spid="_x0000_s110924"/>
                </a:ext>
                <a:ext uri="{FF2B5EF4-FFF2-40B4-BE49-F238E27FC236}">
                  <a16:creationId xmlns:a16="http://schemas.microsoft.com/office/drawing/2014/main" id="{00000000-0008-0000-0200-00004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144</xdr:row>
          <xdr:rowOff>0</xdr:rowOff>
        </xdr:from>
        <xdr:to>
          <xdr:col>14</xdr:col>
          <xdr:colOff>57150</xdr:colOff>
          <xdr:row>145</xdr:row>
          <xdr:rowOff>19050</xdr:rowOff>
        </xdr:to>
        <xdr:sp macro="" textlink="">
          <xdr:nvSpPr>
            <xdr:cNvPr id="110925" name="$N$145" hidden="1">
              <a:extLst>
                <a:ext uri="{63B3BB69-23CF-44E3-9099-C40C66FF867C}">
                  <a14:compatExt spid="_x0000_s110925"/>
                </a:ext>
                <a:ext uri="{FF2B5EF4-FFF2-40B4-BE49-F238E27FC236}">
                  <a16:creationId xmlns:a16="http://schemas.microsoft.com/office/drawing/2014/main" id="{00000000-0008-0000-0200-00004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0</xdr:rowOff>
        </xdr:from>
        <xdr:to>
          <xdr:col>14</xdr:col>
          <xdr:colOff>57150</xdr:colOff>
          <xdr:row>146</xdr:row>
          <xdr:rowOff>19050</xdr:rowOff>
        </xdr:to>
        <xdr:sp macro="" textlink="">
          <xdr:nvSpPr>
            <xdr:cNvPr id="110926" name="$N$146" hidden="1">
              <a:extLst>
                <a:ext uri="{63B3BB69-23CF-44E3-9099-C40C66FF867C}">
                  <a14:compatExt spid="_x0000_s110926"/>
                </a:ext>
                <a:ext uri="{FF2B5EF4-FFF2-40B4-BE49-F238E27FC236}">
                  <a16:creationId xmlns:a16="http://schemas.microsoft.com/office/drawing/2014/main" id="{00000000-0008-0000-0200-00004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146</xdr:row>
          <xdr:rowOff>0</xdr:rowOff>
        </xdr:from>
        <xdr:to>
          <xdr:col>14</xdr:col>
          <xdr:colOff>57150</xdr:colOff>
          <xdr:row>147</xdr:row>
          <xdr:rowOff>19050</xdr:rowOff>
        </xdr:to>
        <xdr:sp macro="" textlink="">
          <xdr:nvSpPr>
            <xdr:cNvPr id="110927" name="$N$147" hidden="1">
              <a:extLst>
                <a:ext uri="{63B3BB69-23CF-44E3-9099-C40C66FF867C}">
                  <a14:compatExt spid="_x0000_s110927"/>
                </a:ext>
                <a:ext uri="{FF2B5EF4-FFF2-40B4-BE49-F238E27FC236}">
                  <a16:creationId xmlns:a16="http://schemas.microsoft.com/office/drawing/2014/main" id="{00000000-0008-0000-0200-00004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147</xdr:row>
          <xdr:rowOff>0</xdr:rowOff>
        </xdr:from>
        <xdr:to>
          <xdr:col>14</xdr:col>
          <xdr:colOff>57150</xdr:colOff>
          <xdr:row>148</xdr:row>
          <xdr:rowOff>19050</xdr:rowOff>
        </xdr:to>
        <xdr:sp macro="" textlink="">
          <xdr:nvSpPr>
            <xdr:cNvPr id="110928" name="$N$148" hidden="1">
              <a:extLst>
                <a:ext uri="{63B3BB69-23CF-44E3-9099-C40C66FF867C}">
                  <a14:compatExt spid="_x0000_s110928"/>
                </a:ext>
                <a:ext uri="{FF2B5EF4-FFF2-40B4-BE49-F238E27FC236}">
                  <a16:creationId xmlns:a16="http://schemas.microsoft.com/office/drawing/2014/main" id="{00000000-0008-0000-0200-00005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148</xdr:row>
          <xdr:rowOff>0</xdr:rowOff>
        </xdr:from>
        <xdr:to>
          <xdr:col>14</xdr:col>
          <xdr:colOff>57150</xdr:colOff>
          <xdr:row>149</xdr:row>
          <xdr:rowOff>19050</xdr:rowOff>
        </xdr:to>
        <xdr:sp macro="" textlink="">
          <xdr:nvSpPr>
            <xdr:cNvPr id="110929" name="$N$149" hidden="1">
              <a:extLst>
                <a:ext uri="{63B3BB69-23CF-44E3-9099-C40C66FF867C}">
                  <a14:compatExt spid="_x0000_s110929"/>
                </a:ext>
                <a:ext uri="{FF2B5EF4-FFF2-40B4-BE49-F238E27FC236}">
                  <a16:creationId xmlns:a16="http://schemas.microsoft.com/office/drawing/2014/main" id="{00000000-0008-0000-0200-00005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149</xdr:row>
          <xdr:rowOff>0</xdr:rowOff>
        </xdr:from>
        <xdr:to>
          <xdr:col>14</xdr:col>
          <xdr:colOff>57150</xdr:colOff>
          <xdr:row>150</xdr:row>
          <xdr:rowOff>19050</xdr:rowOff>
        </xdr:to>
        <xdr:sp macro="" textlink="">
          <xdr:nvSpPr>
            <xdr:cNvPr id="110930" name="$N$150" hidden="1">
              <a:extLst>
                <a:ext uri="{63B3BB69-23CF-44E3-9099-C40C66FF867C}">
                  <a14:compatExt spid="_x0000_s110930"/>
                </a:ext>
                <a:ext uri="{FF2B5EF4-FFF2-40B4-BE49-F238E27FC236}">
                  <a16:creationId xmlns:a16="http://schemas.microsoft.com/office/drawing/2014/main" id="{00000000-0008-0000-0200-00005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150</xdr:row>
          <xdr:rowOff>0</xdr:rowOff>
        </xdr:from>
        <xdr:to>
          <xdr:col>14</xdr:col>
          <xdr:colOff>57150</xdr:colOff>
          <xdr:row>151</xdr:row>
          <xdr:rowOff>19050</xdr:rowOff>
        </xdr:to>
        <xdr:sp macro="" textlink="">
          <xdr:nvSpPr>
            <xdr:cNvPr id="110931" name="$N$151" hidden="1">
              <a:extLst>
                <a:ext uri="{63B3BB69-23CF-44E3-9099-C40C66FF867C}">
                  <a14:compatExt spid="_x0000_s110931"/>
                </a:ext>
                <a:ext uri="{FF2B5EF4-FFF2-40B4-BE49-F238E27FC236}">
                  <a16:creationId xmlns:a16="http://schemas.microsoft.com/office/drawing/2014/main" id="{00000000-0008-0000-0200-00005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14</xdr:col>
          <xdr:colOff>57150</xdr:colOff>
          <xdr:row>152</xdr:row>
          <xdr:rowOff>19050</xdr:rowOff>
        </xdr:to>
        <xdr:sp macro="" textlink="">
          <xdr:nvSpPr>
            <xdr:cNvPr id="110932" name="$N$152" hidden="1">
              <a:extLst>
                <a:ext uri="{63B3BB69-23CF-44E3-9099-C40C66FF867C}">
                  <a14:compatExt spid="_x0000_s110932"/>
                </a:ext>
                <a:ext uri="{FF2B5EF4-FFF2-40B4-BE49-F238E27FC236}">
                  <a16:creationId xmlns:a16="http://schemas.microsoft.com/office/drawing/2014/main" id="{00000000-0008-0000-0200-00005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152</xdr:row>
          <xdr:rowOff>0</xdr:rowOff>
        </xdr:from>
        <xdr:to>
          <xdr:col>14</xdr:col>
          <xdr:colOff>57150</xdr:colOff>
          <xdr:row>153</xdr:row>
          <xdr:rowOff>19050</xdr:rowOff>
        </xdr:to>
        <xdr:sp macro="" textlink="">
          <xdr:nvSpPr>
            <xdr:cNvPr id="110933" name="$N$153" hidden="1">
              <a:extLst>
                <a:ext uri="{63B3BB69-23CF-44E3-9099-C40C66FF867C}">
                  <a14:compatExt spid="_x0000_s110933"/>
                </a:ext>
                <a:ext uri="{FF2B5EF4-FFF2-40B4-BE49-F238E27FC236}">
                  <a16:creationId xmlns:a16="http://schemas.microsoft.com/office/drawing/2014/main" id="{00000000-0008-0000-0200-00005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153</xdr:row>
          <xdr:rowOff>0</xdr:rowOff>
        </xdr:from>
        <xdr:to>
          <xdr:col>14</xdr:col>
          <xdr:colOff>57150</xdr:colOff>
          <xdr:row>154</xdr:row>
          <xdr:rowOff>19050</xdr:rowOff>
        </xdr:to>
        <xdr:sp macro="" textlink="">
          <xdr:nvSpPr>
            <xdr:cNvPr id="110934" name="$N$154" hidden="1">
              <a:extLst>
                <a:ext uri="{63B3BB69-23CF-44E3-9099-C40C66FF867C}">
                  <a14:compatExt spid="_x0000_s110934"/>
                </a:ext>
                <a:ext uri="{FF2B5EF4-FFF2-40B4-BE49-F238E27FC236}">
                  <a16:creationId xmlns:a16="http://schemas.microsoft.com/office/drawing/2014/main" id="{00000000-0008-0000-0200-00005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154</xdr:row>
          <xdr:rowOff>0</xdr:rowOff>
        </xdr:from>
        <xdr:to>
          <xdr:col>14</xdr:col>
          <xdr:colOff>57150</xdr:colOff>
          <xdr:row>155</xdr:row>
          <xdr:rowOff>19050</xdr:rowOff>
        </xdr:to>
        <xdr:sp macro="" textlink="">
          <xdr:nvSpPr>
            <xdr:cNvPr id="110935" name="$N$155" hidden="1">
              <a:extLst>
                <a:ext uri="{63B3BB69-23CF-44E3-9099-C40C66FF867C}">
                  <a14:compatExt spid="_x0000_s110935"/>
                </a:ext>
                <a:ext uri="{FF2B5EF4-FFF2-40B4-BE49-F238E27FC236}">
                  <a16:creationId xmlns:a16="http://schemas.microsoft.com/office/drawing/2014/main" id="{00000000-0008-0000-0200-00005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14</xdr:col>
          <xdr:colOff>57150</xdr:colOff>
          <xdr:row>156</xdr:row>
          <xdr:rowOff>19050</xdr:rowOff>
        </xdr:to>
        <xdr:sp macro="" textlink="">
          <xdr:nvSpPr>
            <xdr:cNvPr id="110936" name="$N$156" hidden="1">
              <a:extLst>
                <a:ext uri="{63B3BB69-23CF-44E3-9099-C40C66FF867C}">
                  <a14:compatExt spid="_x0000_s110936"/>
                </a:ext>
                <a:ext uri="{FF2B5EF4-FFF2-40B4-BE49-F238E27FC236}">
                  <a16:creationId xmlns:a16="http://schemas.microsoft.com/office/drawing/2014/main" id="{00000000-0008-0000-0200-00005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156</xdr:row>
          <xdr:rowOff>0</xdr:rowOff>
        </xdr:from>
        <xdr:to>
          <xdr:col>14</xdr:col>
          <xdr:colOff>57150</xdr:colOff>
          <xdr:row>157</xdr:row>
          <xdr:rowOff>19050</xdr:rowOff>
        </xdr:to>
        <xdr:sp macro="" textlink="">
          <xdr:nvSpPr>
            <xdr:cNvPr id="110937" name="$N$157" hidden="1">
              <a:extLst>
                <a:ext uri="{63B3BB69-23CF-44E3-9099-C40C66FF867C}">
                  <a14:compatExt spid="_x0000_s110937"/>
                </a:ext>
                <a:ext uri="{FF2B5EF4-FFF2-40B4-BE49-F238E27FC236}">
                  <a16:creationId xmlns:a16="http://schemas.microsoft.com/office/drawing/2014/main" id="{00000000-0008-0000-0200-00005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157</xdr:row>
          <xdr:rowOff>0</xdr:rowOff>
        </xdr:from>
        <xdr:to>
          <xdr:col>14</xdr:col>
          <xdr:colOff>57150</xdr:colOff>
          <xdr:row>158</xdr:row>
          <xdr:rowOff>19050</xdr:rowOff>
        </xdr:to>
        <xdr:sp macro="" textlink="">
          <xdr:nvSpPr>
            <xdr:cNvPr id="110938" name="$N$158" hidden="1">
              <a:extLst>
                <a:ext uri="{63B3BB69-23CF-44E3-9099-C40C66FF867C}">
                  <a14:compatExt spid="_x0000_s110938"/>
                </a:ext>
                <a:ext uri="{FF2B5EF4-FFF2-40B4-BE49-F238E27FC236}">
                  <a16:creationId xmlns:a16="http://schemas.microsoft.com/office/drawing/2014/main" id="{00000000-0008-0000-0200-00005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158</xdr:row>
          <xdr:rowOff>0</xdr:rowOff>
        </xdr:from>
        <xdr:to>
          <xdr:col>14</xdr:col>
          <xdr:colOff>57150</xdr:colOff>
          <xdr:row>159</xdr:row>
          <xdr:rowOff>19050</xdr:rowOff>
        </xdr:to>
        <xdr:sp macro="" textlink="">
          <xdr:nvSpPr>
            <xdr:cNvPr id="110939" name="$N$159" hidden="1">
              <a:extLst>
                <a:ext uri="{63B3BB69-23CF-44E3-9099-C40C66FF867C}">
                  <a14:compatExt spid="_x0000_s110939"/>
                </a:ext>
                <a:ext uri="{FF2B5EF4-FFF2-40B4-BE49-F238E27FC236}">
                  <a16:creationId xmlns:a16="http://schemas.microsoft.com/office/drawing/2014/main" id="{00000000-0008-0000-0200-00005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159</xdr:row>
          <xdr:rowOff>0</xdr:rowOff>
        </xdr:from>
        <xdr:to>
          <xdr:col>14</xdr:col>
          <xdr:colOff>57150</xdr:colOff>
          <xdr:row>160</xdr:row>
          <xdr:rowOff>19050</xdr:rowOff>
        </xdr:to>
        <xdr:sp macro="" textlink="">
          <xdr:nvSpPr>
            <xdr:cNvPr id="110940" name="$N$160" hidden="1">
              <a:extLst>
                <a:ext uri="{63B3BB69-23CF-44E3-9099-C40C66FF867C}">
                  <a14:compatExt spid="_x0000_s110940"/>
                </a:ext>
                <a:ext uri="{FF2B5EF4-FFF2-40B4-BE49-F238E27FC236}">
                  <a16:creationId xmlns:a16="http://schemas.microsoft.com/office/drawing/2014/main" id="{00000000-0008-0000-0200-00005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160</xdr:row>
          <xdr:rowOff>0</xdr:rowOff>
        </xdr:from>
        <xdr:to>
          <xdr:col>14</xdr:col>
          <xdr:colOff>57150</xdr:colOff>
          <xdr:row>161</xdr:row>
          <xdr:rowOff>19050</xdr:rowOff>
        </xdr:to>
        <xdr:sp macro="" textlink="">
          <xdr:nvSpPr>
            <xdr:cNvPr id="110941" name="$N$161" hidden="1">
              <a:extLst>
                <a:ext uri="{63B3BB69-23CF-44E3-9099-C40C66FF867C}">
                  <a14:compatExt spid="_x0000_s110941"/>
                </a:ext>
                <a:ext uri="{FF2B5EF4-FFF2-40B4-BE49-F238E27FC236}">
                  <a16:creationId xmlns:a16="http://schemas.microsoft.com/office/drawing/2014/main" id="{00000000-0008-0000-0200-00005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161</xdr:row>
          <xdr:rowOff>0</xdr:rowOff>
        </xdr:from>
        <xdr:to>
          <xdr:col>14</xdr:col>
          <xdr:colOff>57150</xdr:colOff>
          <xdr:row>162</xdr:row>
          <xdr:rowOff>19050</xdr:rowOff>
        </xdr:to>
        <xdr:sp macro="" textlink="">
          <xdr:nvSpPr>
            <xdr:cNvPr id="110942" name="$N$162" hidden="1">
              <a:extLst>
                <a:ext uri="{63B3BB69-23CF-44E3-9099-C40C66FF867C}">
                  <a14:compatExt spid="_x0000_s110942"/>
                </a:ext>
                <a:ext uri="{FF2B5EF4-FFF2-40B4-BE49-F238E27FC236}">
                  <a16:creationId xmlns:a16="http://schemas.microsoft.com/office/drawing/2014/main" id="{00000000-0008-0000-0200-00005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14</xdr:col>
          <xdr:colOff>57150</xdr:colOff>
          <xdr:row>163</xdr:row>
          <xdr:rowOff>19050</xdr:rowOff>
        </xdr:to>
        <xdr:sp macro="" textlink="">
          <xdr:nvSpPr>
            <xdr:cNvPr id="110943" name="$N$163" hidden="1">
              <a:extLst>
                <a:ext uri="{63B3BB69-23CF-44E3-9099-C40C66FF867C}">
                  <a14:compatExt spid="_x0000_s110943"/>
                </a:ext>
                <a:ext uri="{FF2B5EF4-FFF2-40B4-BE49-F238E27FC236}">
                  <a16:creationId xmlns:a16="http://schemas.microsoft.com/office/drawing/2014/main" id="{00000000-0008-0000-0200-00005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14</xdr:col>
          <xdr:colOff>57150</xdr:colOff>
          <xdr:row>164</xdr:row>
          <xdr:rowOff>19050</xdr:rowOff>
        </xdr:to>
        <xdr:sp macro="" textlink="">
          <xdr:nvSpPr>
            <xdr:cNvPr id="110944" name="$N$164" hidden="1">
              <a:extLst>
                <a:ext uri="{63B3BB69-23CF-44E3-9099-C40C66FF867C}">
                  <a14:compatExt spid="_x0000_s110944"/>
                </a:ext>
                <a:ext uri="{FF2B5EF4-FFF2-40B4-BE49-F238E27FC236}">
                  <a16:creationId xmlns:a16="http://schemas.microsoft.com/office/drawing/2014/main" id="{00000000-0008-0000-0200-00006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164</xdr:row>
          <xdr:rowOff>0</xdr:rowOff>
        </xdr:from>
        <xdr:to>
          <xdr:col>14</xdr:col>
          <xdr:colOff>57150</xdr:colOff>
          <xdr:row>165</xdr:row>
          <xdr:rowOff>19050</xdr:rowOff>
        </xdr:to>
        <xdr:sp macro="" textlink="">
          <xdr:nvSpPr>
            <xdr:cNvPr id="110945" name="$N$165" hidden="1">
              <a:extLst>
                <a:ext uri="{63B3BB69-23CF-44E3-9099-C40C66FF867C}">
                  <a14:compatExt spid="_x0000_s110945"/>
                </a:ext>
                <a:ext uri="{FF2B5EF4-FFF2-40B4-BE49-F238E27FC236}">
                  <a16:creationId xmlns:a16="http://schemas.microsoft.com/office/drawing/2014/main" id="{00000000-0008-0000-0200-00006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14</xdr:col>
          <xdr:colOff>57150</xdr:colOff>
          <xdr:row>166</xdr:row>
          <xdr:rowOff>19050</xdr:rowOff>
        </xdr:to>
        <xdr:sp macro="" textlink="">
          <xdr:nvSpPr>
            <xdr:cNvPr id="110946" name="$N$166" hidden="1">
              <a:extLst>
                <a:ext uri="{63B3BB69-23CF-44E3-9099-C40C66FF867C}">
                  <a14:compatExt spid="_x0000_s110946"/>
                </a:ext>
                <a:ext uri="{FF2B5EF4-FFF2-40B4-BE49-F238E27FC236}">
                  <a16:creationId xmlns:a16="http://schemas.microsoft.com/office/drawing/2014/main" id="{00000000-0008-0000-0200-00006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14</xdr:col>
          <xdr:colOff>57150</xdr:colOff>
          <xdr:row>167</xdr:row>
          <xdr:rowOff>19050</xdr:rowOff>
        </xdr:to>
        <xdr:sp macro="" textlink="">
          <xdr:nvSpPr>
            <xdr:cNvPr id="110947" name="$N$167" hidden="1">
              <a:extLst>
                <a:ext uri="{63B3BB69-23CF-44E3-9099-C40C66FF867C}">
                  <a14:compatExt spid="_x0000_s110947"/>
                </a:ext>
                <a:ext uri="{FF2B5EF4-FFF2-40B4-BE49-F238E27FC236}">
                  <a16:creationId xmlns:a16="http://schemas.microsoft.com/office/drawing/2014/main" id="{00000000-0008-0000-0200-00006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14</xdr:col>
          <xdr:colOff>57150</xdr:colOff>
          <xdr:row>168</xdr:row>
          <xdr:rowOff>19050</xdr:rowOff>
        </xdr:to>
        <xdr:sp macro="" textlink="">
          <xdr:nvSpPr>
            <xdr:cNvPr id="110948" name="$N$168" hidden="1">
              <a:extLst>
                <a:ext uri="{63B3BB69-23CF-44E3-9099-C40C66FF867C}">
                  <a14:compatExt spid="_x0000_s110948"/>
                </a:ext>
                <a:ext uri="{FF2B5EF4-FFF2-40B4-BE49-F238E27FC236}">
                  <a16:creationId xmlns:a16="http://schemas.microsoft.com/office/drawing/2014/main" id="{00000000-0008-0000-0200-00006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168</xdr:row>
          <xdr:rowOff>0</xdr:rowOff>
        </xdr:from>
        <xdr:to>
          <xdr:col>14</xdr:col>
          <xdr:colOff>57150</xdr:colOff>
          <xdr:row>169</xdr:row>
          <xdr:rowOff>19050</xdr:rowOff>
        </xdr:to>
        <xdr:sp macro="" textlink="">
          <xdr:nvSpPr>
            <xdr:cNvPr id="110949" name="$N$169" hidden="1">
              <a:extLst>
                <a:ext uri="{63B3BB69-23CF-44E3-9099-C40C66FF867C}">
                  <a14:compatExt spid="_x0000_s110949"/>
                </a:ext>
                <a:ext uri="{FF2B5EF4-FFF2-40B4-BE49-F238E27FC236}">
                  <a16:creationId xmlns:a16="http://schemas.microsoft.com/office/drawing/2014/main" id="{00000000-0008-0000-0200-00006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14</xdr:col>
          <xdr:colOff>57150</xdr:colOff>
          <xdr:row>170</xdr:row>
          <xdr:rowOff>19050</xdr:rowOff>
        </xdr:to>
        <xdr:sp macro="" textlink="">
          <xdr:nvSpPr>
            <xdr:cNvPr id="110950" name="$N$170" hidden="1">
              <a:extLst>
                <a:ext uri="{63B3BB69-23CF-44E3-9099-C40C66FF867C}">
                  <a14:compatExt spid="_x0000_s110950"/>
                </a:ext>
                <a:ext uri="{FF2B5EF4-FFF2-40B4-BE49-F238E27FC236}">
                  <a16:creationId xmlns:a16="http://schemas.microsoft.com/office/drawing/2014/main" id="{00000000-0008-0000-0200-00006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170</xdr:row>
          <xdr:rowOff>0</xdr:rowOff>
        </xdr:from>
        <xdr:to>
          <xdr:col>14</xdr:col>
          <xdr:colOff>57150</xdr:colOff>
          <xdr:row>171</xdr:row>
          <xdr:rowOff>19050</xdr:rowOff>
        </xdr:to>
        <xdr:sp macro="" textlink="">
          <xdr:nvSpPr>
            <xdr:cNvPr id="110951" name="$N$171" hidden="1">
              <a:extLst>
                <a:ext uri="{63B3BB69-23CF-44E3-9099-C40C66FF867C}">
                  <a14:compatExt spid="_x0000_s110951"/>
                </a:ext>
                <a:ext uri="{FF2B5EF4-FFF2-40B4-BE49-F238E27FC236}">
                  <a16:creationId xmlns:a16="http://schemas.microsoft.com/office/drawing/2014/main" id="{00000000-0008-0000-0200-00006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14</xdr:col>
          <xdr:colOff>57150</xdr:colOff>
          <xdr:row>172</xdr:row>
          <xdr:rowOff>19050</xdr:rowOff>
        </xdr:to>
        <xdr:sp macro="" textlink="">
          <xdr:nvSpPr>
            <xdr:cNvPr id="110952" name="$N$172" hidden="1">
              <a:extLst>
                <a:ext uri="{63B3BB69-23CF-44E3-9099-C40C66FF867C}">
                  <a14:compatExt spid="_x0000_s110952"/>
                </a:ext>
                <a:ext uri="{FF2B5EF4-FFF2-40B4-BE49-F238E27FC236}">
                  <a16:creationId xmlns:a16="http://schemas.microsoft.com/office/drawing/2014/main" id="{00000000-0008-0000-0200-00006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172</xdr:row>
          <xdr:rowOff>0</xdr:rowOff>
        </xdr:from>
        <xdr:to>
          <xdr:col>14</xdr:col>
          <xdr:colOff>57150</xdr:colOff>
          <xdr:row>173</xdr:row>
          <xdr:rowOff>19050</xdr:rowOff>
        </xdr:to>
        <xdr:sp macro="" textlink="">
          <xdr:nvSpPr>
            <xdr:cNvPr id="110953" name="$N$173" hidden="1">
              <a:extLst>
                <a:ext uri="{63B3BB69-23CF-44E3-9099-C40C66FF867C}">
                  <a14:compatExt spid="_x0000_s110953"/>
                </a:ext>
                <a:ext uri="{FF2B5EF4-FFF2-40B4-BE49-F238E27FC236}">
                  <a16:creationId xmlns:a16="http://schemas.microsoft.com/office/drawing/2014/main" id="{00000000-0008-0000-0200-00006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173</xdr:row>
          <xdr:rowOff>0</xdr:rowOff>
        </xdr:from>
        <xdr:to>
          <xdr:col>14</xdr:col>
          <xdr:colOff>57150</xdr:colOff>
          <xdr:row>174</xdr:row>
          <xdr:rowOff>19050</xdr:rowOff>
        </xdr:to>
        <xdr:sp macro="" textlink="">
          <xdr:nvSpPr>
            <xdr:cNvPr id="110954" name="$N$174" hidden="1">
              <a:extLst>
                <a:ext uri="{63B3BB69-23CF-44E3-9099-C40C66FF867C}">
                  <a14:compatExt spid="_x0000_s110954"/>
                </a:ext>
                <a:ext uri="{FF2B5EF4-FFF2-40B4-BE49-F238E27FC236}">
                  <a16:creationId xmlns:a16="http://schemas.microsoft.com/office/drawing/2014/main" id="{00000000-0008-0000-0200-00006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14</xdr:col>
          <xdr:colOff>57150</xdr:colOff>
          <xdr:row>175</xdr:row>
          <xdr:rowOff>19050</xdr:rowOff>
        </xdr:to>
        <xdr:sp macro="" textlink="">
          <xdr:nvSpPr>
            <xdr:cNvPr id="110955" name="$N$175" hidden="1">
              <a:extLst>
                <a:ext uri="{63B3BB69-23CF-44E3-9099-C40C66FF867C}">
                  <a14:compatExt spid="_x0000_s110955"/>
                </a:ext>
                <a:ext uri="{FF2B5EF4-FFF2-40B4-BE49-F238E27FC236}">
                  <a16:creationId xmlns:a16="http://schemas.microsoft.com/office/drawing/2014/main" id="{00000000-0008-0000-0200-00006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14</xdr:col>
          <xdr:colOff>57150</xdr:colOff>
          <xdr:row>176</xdr:row>
          <xdr:rowOff>19050</xdr:rowOff>
        </xdr:to>
        <xdr:sp macro="" textlink="">
          <xdr:nvSpPr>
            <xdr:cNvPr id="110956" name="$N$176" hidden="1">
              <a:extLst>
                <a:ext uri="{63B3BB69-23CF-44E3-9099-C40C66FF867C}">
                  <a14:compatExt spid="_x0000_s110956"/>
                </a:ext>
                <a:ext uri="{FF2B5EF4-FFF2-40B4-BE49-F238E27FC236}">
                  <a16:creationId xmlns:a16="http://schemas.microsoft.com/office/drawing/2014/main" id="{00000000-0008-0000-0200-00006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176</xdr:row>
          <xdr:rowOff>0</xdr:rowOff>
        </xdr:from>
        <xdr:to>
          <xdr:col>14</xdr:col>
          <xdr:colOff>57150</xdr:colOff>
          <xdr:row>177</xdr:row>
          <xdr:rowOff>19050</xdr:rowOff>
        </xdr:to>
        <xdr:sp macro="" textlink="">
          <xdr:nvSpPr>
            <xdr:cNvPr id="110957" name="$N$177" hidden="1">
              <a:extLst>
                <a:ext uri="{63B3BB69-23CF-44E3-9099-C40C66FF867C}">
                  <a14:compatExt spid="_x0000_s110957"/>
                </a:ext>
                <a:ext uri="{FF2B5EF4-FFF2-40B4-BE49-F238E27FC236}">
                  <a16:creationId xmlns:a16="http://schemas.microsoft.com/office/drawing/2014/main" id="{00000000-0008-0000-0200-00006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177</xdr:row>
          <xdr:rowOff>0</xdr:rowOff>
        </xdr:from>
        <xdr:to>
          <xdr:col>14</xdr:col>
          <xdr:colOff>57150</xdr:colOff>
          <xdr:row>178</xdr:row>
          <xdr:rowOff>19050</xdr:rowOff>
        </xdr:to>
        <xdr:sp macro="" textlink="">
          <xdr:nvSpPr>
            <xdr:cNvPr id="110958" name="$N$178" hidden="1">
              <a:extLst>
                <a:ext uri="{63B3BB69-23CF-44E3-9099-C40C66FF867C}">
                  <a14:compatExt spid="_x0000_s110958"/>
                </a:ext>
                <a:ext uri="{FF2B5EF4-FFF2-40B4-BE49-F238E27FC236}">
                  <a16:creationId xmlns:a16="http://schemas.microsoft.com/office/drawing/2014/main" id="{00000000-0008-0000-0200-00006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178</xdr:row>
          <xdr:rowOff>0</xdr:rowOff>
        </xdr:from>
        <xdr:to>
          <xdr:col>14</xdr:col>
          <xdr:colOff>57150</xdr:colOff>
          <xdr:row>179</xdr:row>
          <xdr:rowOff>19050</xdr:rowOff>
        </xdr:to>
        <xdr:sp macro="" textlink="">
          <xdr:nvSpPr>
            <xdr:cNvPr id="110959" name="$N$179" hidden="1">
              <a:extLst>
                <a:ext uri="{63B3BB69-23CF-44E3-9099-C40C66FF867C}">
                  <a14:compatExt spid="_x0000_s110959"/>
                </a:ext>
                <a:ext uri="{FF2B5EF4-FFF2-40B4-BE49-F238E27FC236}">
                  <a16:creationId xmlns:a16="http://schemas.microsoft.com/office/drawing/2014/main" id="{00000000-0008-0000-0200-00006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14</xdr:col>
          <xdr:colOff>57150</xdr:colOff>
          <xdr:row>180</xdr:row>
          <xdr:rowOff>19050</xdr:rowOff>
        </xdr:to>
        <xdr:sp macro="" textlink="">
          <xdr:nvSpPr>
            <xdr:cNvPr id="110960" name="$N$180" hidden="1">
              <a:extLst>
                <a:ext uri="{63B3BB69-23CF-44E3-9099-C40C66FF867C}">
                  <a14:compatExt spid="_x0000_s110960"/>
                </a:ext>
                <a:ext uri="{FF2B5EF4-FFF2-40B4-BE49-F238E27FC236}">
                  <a16:creationId xmlns:a16="http://schemas.microsoft.com/office/drawing/2014/main" id="{00000000-0008-0000-0200-00007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180</xdr:row>
          <xdr:rowOff>0</xdr:rowOff>
        </xdr:from>
        <xdr:to>
          <xdr:col>14</xdr:col>
          <xdr:colOff>57150</xdr:colOff>
          <xdr:row>181</xdr:row>
          <xdr:rowOff>19050</xdr:rowOff>
        </xdr:to>
        <xdr:sp macro="" textlink="">
          <xdr:nvSpPr>
            <xdr:cNvPr id="110961" name="$N$181" hidden="1">
              <a:extLst>
                <a:ext uri="{63B3BB69-23CF-44E3-9099-C40C66FF867C}">
                  <a14:compatExt spid="_x0000_s110961"/>
                </a:ext>
                <a:ext uri="{FF2B5EF4-FFF2-40B4-BE49-F238E27FC236}">
                  <a16:creationId xmlns:a16="http://schemas.microsoft.com/office/drawing/2014/main" id="{00000000-0008-0000-0200-00007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14</xdr:col>
          <xdr:colOff>57150</xdr:colOff>
          <xdr:row>182</xdr:row>
          <xdr:rowOff>19050</xdr:rowOff>
        </xdr:to>
        <xdr:sp macro="" textlink="">
          <xdr:nvSpPr>
            <xdr:cNvPr id="110962" name="$N$182" hidden="1">
              <a:extLst>
                <a:ext uri="{63B3BB69-23CF-44E3-9099-C40C66FF867C}">
                  <a14:compatExt spid="_x0000_s110962"/>
                </a:ext>
                <a:ext uri="{FF2B5EF4-FFF2-40B4-BE49-F238E27FC236}">
                  <a16:creationId xmlns:a16="http://schemas.microsoft.com/office/drawing/2014/main" id="{00000000-0008-0000-0200-00007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182</xdr:row>
          <xdr:rowOff>0</xdr:rowOff>
        </xdr:from>
        <xdr:to>
          <xdr:col>14</xdr:col>
          <xdr:colOff>57150</xdr:colOff>
          <xdr:row>183</xdr:row>
          <xdr:rowOff>19050</xdr:rowOff>
        </xdr:to>
        <xdr:sp macro="" textlink="">
          <xdr:nvSpPr>
            <xdr:cNvPr id="110963" name="$N$183" hidden="1">
              <a:extLst>
                <a:ext uri="{63B3BB69-23CF-44E3-9099-C40C66FF867C}">
                  <a14:compatExt spid="_x0000_s110963"/>
                </a:ext>
                <a:ext uri="{FF2B5EF4-FFF2-40B4-BE49-F238E27FC236}">
                  <a16:creationId xmlns:a16="http://schemas.microsoft.com/office/drawing/2014/main" id="{00000000-0008-0000-0200-00007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183</xdr:row>
          <xdr:rowOff>0</xdr:rowOff>
        </xdr:from>
        <xdr:to>
          <xdr:col>14</xdr:col>
          <xdr:colOff>57150</xdr:colOff>
          <xdr:row>184</xdr:row>
          <xdr:rowOff>19050</xdr:rowOff>
        </xdr:to>
        <xdr:sp macro="" textlink="">
          <xdr:nvSpPr>
            <xdr:cNvPr id="110964" name="$N$184" hidden="1">
              <a:extLst>
                <a:ext uri="{63B3BB69-23CF-44E3-9099-C40C66FF867C}">
                  <a14:compatExt spid="_x0000_s110964"/>
                </a:ext>
                <a:ext uri="{FF2B5EF4-FFF2-40B4-BE49-F238E27FC236}">
                  <a16:creationId xmlns:a16="http://schemas.microsoft.com/office/drawing/2014/main" id="{00000000-0008-0000-0200-00007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184</xdr:row>
          <xdr:rowOff>0</xdr:rowOff>
        </xdr:from>
        <xdr:to>
          <xdr:col>14</xdr:col>
          <xdr:colOff>57150</xdr:colOff>
          <xdr:row>185</xdr:row>
          <xdr:rowOff>19050</xdr:rowOff>
        </xdr:to>
        <xdr:sp macro="" textlink="">
          <xdr:nvSpPr>
            <xdr:cNvPr id="110965" name="$N$185" hidden="1">
              <a:extLst>
                <a:ext uri="{63B3BB69-23CF-44E3-9099-C40C66FF867C}">
                  <a14:compatExt spid="_x0000_s110965"/>
                </a:ext>
                <a:ext uri="{FF2B5EF4-FFF2-40B4-BE49-F238E27FC236}">
                  <a16:creationId xmlns:a16="http://schemas.microsoft.com/office/drawing/2014/main" id="{00000000-0008-0000-0200-000075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185</xdr:row>
          <xdr:rowOff>0</xdr:rowOff>
        </xdr:from>
        <xdr:to>
          <xdr:col>14</xdr:col>
          <xdr:colOff>57150</xdr:colOff>
          <xdr:row>186</xdr:row>
          <xdr:rowOff>19050</xdr:rowOff>
        </xdr:to>
        <xdr:sp macro="" textlink="">
          <xdr:nvSpPr>
            <xdr:cNvPr id="110966" name="$N$186" hidden="1">
              <a:extLst>
                <a:ext uri="{63B3BB69-23CF-44E3-9099-C40C66FF867C}">
                  <a14:compatExt spid="_x0000_s110966"/>
                </a:ext>
                <a:ext uri="{FF2B5EF4-FFF2-40B4-BE49-F238E27FC236}">
                  <a16:creationId xmlns:a16="http://schemas.microsoft.com/office/drawing/2014/main" id="{00000000-0008-0000-0200-000076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186</xdr:row>
          <xdr:rowOff>0</xdr:rowOff>
        </xdr:from>
        <xdr:to>
          <xdr:col>14</xdr:col>
          <xdr:colOff>57150</xdr:colOff>
          <xdr:row>187</xdr:row>
          <xdr:rowOff>19050</xdr:rowOff>
        </xdr:to>
        <xdr:sp macro="" textlink="">
          <xdr:nvSpPr>
            <xdr:cNvPr id="110967" name="$N$187" hidden="1">
              <a:extLst>
                <a:ext uri="{63B3BB69-23CF-44E3-9099-C40C66FF867C}">
                  <a14:compatExt spid="_x0000_s110967"/>
                </a:ext>
                <a:ext uri="{FF2B5EF4-FFF2-40B4-BE49-F238E27FC236}">
                  <a16:creationId xmlns:a16="http://schemas.microsoft.com/office/drawing/2014/main" id="{00000000-0008-0000-0200-000077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187</xdr:row>
          <xdr:rowOff>0</xdr:rowOff>
        </xdr:from>
        <xdr:to>
          <xdr:col>14</xdr:col>
          <xdr:colOff>57150</xdr:colOff>
          <xdr:row>188</xdr:row>
          <xdr:rowOff>19050</xdr:rowOff>
        </xdr:to>
        <xdr:sp macro="" textlink="">
          <xdr:nvSpPr>
            <xdr:cNvPr id="110968" name="$N$188" hidden="1">
              <a:extLst>
                <a:ext uri="{63B3BB69-23CF-44E3-9099-C40C66FF867C}">
                  <a14:compatExt spid="_x0000_s110968"/>
                </a:ext>
                <a:ext uri="{FF2B5EF4-FFF2-40B4-BE49-F238E27FC236}">
                  <a16:creationId xmlns:a16="http://schemas.microsoft.com/office/drawing/2014/main" id="{00000000-0008-0000-0200-000078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188</xdr:row>
          <xdr:rowOff>0</xdr:rowOff>
        </xdr:from>
        <xdr:to>
          <xdr:col>14</xdr:col>
          <xdr:colOff>57150</xdr:colOff>
          <xdr:row>189</xdr:row>
          <xdr:rowOff>19050</xdr:rowOff>
        </xdr:to>
        <xdr:sp macro="" textlink="">
          <xdr:nvSpPr>
            <xdr:cNvPr id="110969" name="$N$189" hidden="1">
              <a:extLst>
                <a:ext uri="{63B3BB69-23CF-44E3-9099-C40C66FF867C}">
                  <a14:compatExt spid="_x0000_s110969"/>
                </a:ext>
                <a:ext uri="{FF2B5EF4-FFF2-40B4-BE49-F238E27FC236}">
                  <a16:creationId xmlns:a16="http://schemas.microsoft.com/office/drawing/2014/main" id="{00000000-0008-0000-0200-000079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189</xdr:row>
          <xdr:rowOff>0</xdr:rowOff>
        </xdr:from>
        <xdr:to>
          <xdr:col>14</xdr:col>
          <xdr:colOff>57150</xdr:colOff>
          <xdr:row>190</xdr:row>
          <xdr:rowOff>19050</xdr:rowOff>
        </xdr:to>
        <xdr:sp macro="" textlink="">
          <xdr:nvSpPr>
            <xdr:cNvPr id="110970" name="$N$190" hidden="1">
              <a:extLst>
                <a:ext uri="{63B3BB69-23CF-44E3-9099-C40C66FF867C}">
                  <a14:compatExt spid="_x0000_s110970"/>
                </a:ext>
                <a:ext uri="{FF2B5EF4-FFF2-40B4-BE49-F238E27FC236}">
                  <a16:creationId xmlns:a16="http://schemas.microsoft.com/office/drawing/2014/main" id="{00000000-0008-0000-0200-00007A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190</xdr:row>
          <xdr:rowOff>0</xdr:rowOff>
        </xdr:from>
        <xdr:to>
          <xdr:col>14</xdr:col>
          <xdr:colOff>57150</xdr:colOff>
          <xdr:row>191</xdr:row>
          <xdr:rowOff>19050</xdr:rowOff>
        </xdr:to>
        <xdr:sp macro="" textlink="">
          <xdr:nvSpPr>
            <xdr:cNvPr id="110971" name="$N$191" hidden="1">
              <a:extLst>
                <a:ext uri="{63B3BB69-23CF-44E3-9099-C40C66FF867C}">
                  <a14:compatExt spid="_x0000_s110971"/>
                </a:ext>
                <a:ext uri="{FF2B5EF4-FFF2-40B4-BE49-F238E27FC236}">
                  <a16:creationId xmlns:a16="http://schemas.microsoft.com/office/drawing/2014/main" id="{00000000-0008-0000-0200-00007B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191</xdr:row>
          <xdr:rowOff>0</xdr:rowOff>
        </xdr:from>
        <xdr:to>
          <xdr:col>14</xdr:col>
          <xdr:colOff>57150</xdr:colOff>
          <xdr:row>192</xdr:row>
          <xdr:rowOff>19050</xdr:rowOff>
        </xdr:to>
        <xdr:sp macro="" textlink="">
          <xdr:nvSpPr>
            <xdr:cNvPr id="110972" name="$N$192" hidden="1">
              <a:extLst>
                <a:ext uri="{63B3BB69-23CF-44E3-9099-C40C66FF867C}">
                  <a14:compatExt spid="_x0000_s110972"/>
                </a:ext>
                <a:ext uri="{FF2B5EF4-FFF2-40B4-BE49-F238E27FC236}">
                  <a16:creationId xmlns:a16="http://schemas.microsoft.com/office/drawing/2014/main" id="{00000000-0008-0000-0200-00007C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14</xdr:col>
          <xdr:colOff>57150</xdr:colOff>
          <xdr:row>193</xdr:row>
          <xdr:rowOff>19050</xdr:rowOff>
        </xdr:to>
        <xdr:sp macro="" textlink="">
          <xdr:nvSpPr>
            <xdr:cNvPr id="110973" name="$N$193" hidden="1">
              <a:extLst>
                <a:ext uri="{63B3BB69-23CF-44E3-9099-C40C66FF867C}">
                  <a14:compatExt spid="_x0000_s110973"/>
                </a:ext>
                <a:ext uri="{FF2B5EF4-FFF2-40B4-BE49-F238E27FC236}">
                  <a16:creationId xmlns:a16="http://schemas.microsoft.com/office/drawing/2014/main" id="{00000000-0008-0000-0200-00007D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193</xdr:row>
          <xdr:rowOff>0</xdr:rowOff>
        </xdr:from>
        <xdr:to>
          <xdr:col>14</xdr:col>
          <xdr:colOff>57150</xdr:colOff>
          <xdr:row>194</xdr:row>
          <xdr:rowOff>19050</xdr:rowOff>
        </xdr:to>
        <xdr:sp macro="" textlink="">
          <xdr:nvSpPr>
            <xdr:cNvPr id="110974" name="$N$194" hidden="1">
              <a:extLst>
                <a:ext uri="{63B3BB69-23CF-44E3-9099-C40C66FF867C}">
                  <a14:compatExt spid="_x0000_s110974"/>
                </a:ext>
                <a:ext uri="{FF2B5EF4-FFF2-40B4-BE49-F238E27FC236}">
                  <a16:creationId xmlns:a16="http://schemas.microsoft.com/office/drawing/2014/main" id="{00000000-0008-0000-0200-00007E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194</xdr:row>
          <xdr:rowOff>0</xdr:rowOff>
        </xdr:from>
        <xdr:to>
          <xdr:col>14</xdr:col>
          <xdr:colOff>57150</xdr:colOff>
          <xdr:row>195</xdr:row>
          <xdr:rowOff>19050</xdr:rowOff>
        </xdr:to>
        <xdr:sp macro="" textlink="">
          <xdr:nvSpPr>
            <xdr:cNvPr id="110975" name="$N$195" hidden="1">
              <a:extLst>
                <a:ext uri="{63B3BB69-23CF-44E3-9099-C40C66FF867C}">
                  <a14:compatExt spid="_x0000_s110975"/>
                </a:ext>
                <a:ext uri="{FF2B5EF4-FFF2-40B4-BE49-F238E27FC236}">
                  <a16:creationId xmlns:a16="http://schemas.microsoft.com/office/drawing/2014/main" id="{00000000-0008-0000-0200-00007F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14</xdr:col>
          <xdr:colOff>57150</xdr:colOff>
          <xdr:row>196</xdr:row>
          <xdr:rowOff>19050</xdr:rowOff>
        </xdr:to>
        <xdr:sp macro="" textlink="">
          <xdr:nvSpPr>
            <xdr:cNvPr id="110976" name="$N$196" hidden="1">
              <a:extLst>
                <a:ext uri="{63B3BB69-23CF-44E3-9099-C40C66FF867C}">
                  <a14:compatExt spid="_x0000_s110976"/>
                </a:ext>
                <a:ext uri="{FF2B5EF4-FFF2-40B4-BE49-F238E27FC236}">
                  <a16:creationId xmlns:a16="http://schemas.microsoft.com/office/drawing/2014/main" id="{00000000-0008-0000-0200-000080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14</xdr:col>
          <xdr:colOff>57150</xdr:colOff>
          <xdr:row>197</xdr:row>
          <xdr:rowOff>19050</xdr:rowOff>
        </xdr:to>
        <xdr:sp macro="" textlink="">
          <xdr:nvSpPr>
            <xdr:cNvPr id="110977" name="$N$197" hidden="1">
              <a:extLst>
                <a:ext uri="{63B3BB69-23CF-44E3-9099-C40C66FF867C}">
                  <a14:compatExt spid="_x0000_s110977"/>
                </a:ext>
                <a:ext uri="{FF2B5EF4-FFF2-40B4-BE49-F238E27FC236}">
                  <a16:creationId xmlns:a16="http://schemas.microsoft.com/office/drawing/2014/main" id="{00000000-0008-0000-0200-000081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197</xdr:row>
          <xdr:rowOff>0</xdr:rowOff>
        </xdr:from>
        <xdr:to>
          <xdr:col>14</xdr:col>
          <xdr:colOff>57150</xdr:colOff>
          <xdr:row>198</xdr:row>
          <xdr:rowOff>19050</xdr:rowOff>
        </xdr:to>
        <xdr:sp macro="" textlink="">
          <xdr:nvSpPr>
            <xdr:cNvPr id="110978" name="$N$198" hidden="1">
              <a:extLst>
                <a:ext uri="{63B3BB69-23CF-44E3-9099-C40C66FF867C}">
                  <a14:compatExt spid="_x0000_s110978"/>
                </a:ext>
                <a:ext uri="{FF2B5EF4-FFF2-40B4-BE49-F238E27FC236}">
                  <a16:creationId xmlns:a16="http://schemas.microsoft.com/office/drawing/2014/main" id="{00000000-0008-0000-0200-000082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198</xdr:row>
          <xdr:rowOff>0</xdr:rowOff>
        </xdr:from>
        <xdr:to>
          <xdr:col>14</xdr:col>
          <xdr:colOff>57150</xdr:colOff>
          <xdr:row>199</xdr:row>
          <xdr:rowOff>19050</xdr:rowOff>
        </xdr:to>
        <xdr:sp macro="" textlink="">
          <xdr:nvSpPr>
            <xdr:cNvPr id="110979" name="$N$199" hidden="1">
              <a:extLst>
                <a:ext uri="{63B3BB69-23CF-44E3-9099-C40C66FF867C}">
                  <a14:compatExt spid="_x0000_s110979"/>
                </a:ext>
                <a:ext uri="{FF2B5EF4-FFF2-40B4-BE49-F238E27FC236}">
                  <a16:creationId xmlns:a16="http://schemas.microsoft.com/office/drawing/2014/main" id="{00000000-0008-0000-0200-000083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199</xdr:row>
          <xdr:rowOff>0</xdr:rowOff>
        </xdr:from>
        <xdr:to>
          <xdr:col>14</xdr:col>
          <xdr:colOff>57150</xdr:colOff>
          <xdr:row>200</xdr:row>
          <xdr:rowOff>9525</xdr:rowOff>
        </xdr:to>
        <xdr:sp macro="" textlink="">
          <xdr:nvSpPr>
            <xdr:cNvPr id="110980" name="$N$200" hidden="1">
              <a:extLst>
                <a:ext uri="{63B3BB69-23CF-44E3-9099-C40C66FF867C}">
                  <a14:compatExt spid="_x0000_s110980"/>
                </a:ext>
                <a:ext uri="{FF2B5EF4-FFF2-40B4-BE49-F238E27FC236}">
                  <a16:creationId xmlns:a16="http://schemas.microsoft.com/office/drawing/2014/main" id="{00000000-0008-0000-0200-000084B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xdr:row>
          <xdr:rowOff>114300</xdr:rowOff>
        </xdr:from>
        <xdr:to>
          <xdr:col>3</xdr:col>
          <xdr:colOff>180975</xdr:colOff>
          <xdr:row>6</xdr:row>
          <xdr:rowOff>161925</xdr:rowOff>
        </xdr:to>
        <xdr:sp macro="" textlink="">
          <xdr:nvSpPr>
            <xdr:cNvPr id="110981" name="Button 389" hidden="1">
              <a:extLst>
                <a:ext uri="{63B3BB69-23CF-44E3-9099-C40C66FF867C}">
                  <a14:compatExt spid="_x0000_s110981"/>
                </a:ext>
                <a:ext uri="{FF2B5EF4-FFF2-40B4-BE49-F238E27FC236}">
                  <a16:creationId xmlns:a16="http://schemas.microsoft.com/office/drawing/2014/main" id="{00000000-0008-0000-0200-000085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200" b="1" i="0" u="none" strike="noStrike" baseline="0">
                  <a:solidFill>
                    <a:srgbClr val="000000"/>
                  </a:solidFill>
                  <a:latin typeface="Calibri"/>
                  <a:cs typeface="Calibri"/>
                </a:rPr>
                <a:t>Click here to copy the data in this worksheet to a new programme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2</xdr:row>
          <xdr:rowOff>104775</xdr:rowOff>
        </xdr:from>
        <xdr:to>
          <xdr:col>15</xdr:col>
          <xdr:colOff>247650</xdr:colOff>
          <xdr:row>6</xdr:row>
          <xdr:rowOff>152400</xdr:rowOff>
        </xdr:to>
        <xdr:sp macro="" textlink="">
          <xdr:nvSpPr>
            <xdr:cNvPr id="110982" name="Button 390" hidden="1">
              <a:extLst>
                <a:ext uri="{63B3BB69-23CF-44E3-9099-C40C66FF867C}">
                  <a14:compatExt spid="_x0000_s110982"/>
                </a:ext>
                <a:ext uri="{FF2B5EF4-FFF2-40B4-BE49-F238E27FC236}">
                  <a16:creationId xmlns:a16="http://schemas.microsoft.com/office/drawing/2014/main" id="{00000000-0008-0000-0200-000086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FF"/>
                  </a:solidFill>
                  <a:latin typeface="Calibri"/>
                  <a:cs typeface="Calibri"/>
                </a:rPr>
                <a:t>Click for help on how to complete this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19050</xdr:colOff>
          <xdr:row>8</xdr:row>
          <xdr:rowOff>19050</xdr:rowOff>
        </xdr:from>
        <xdr:to>
          <xdr:col>10</xdr:col>
          <xdr:colOff>504825</xdr:colOff>
          <xdr:row>8</xdr:row>
          <xdr:rowOff>257175</xdr:rowOff>
        </xdr:to>
        <xdr:sp macro="" textlink="">
          <xdr:nvSpPr>
            <xdr:cNvPr id="110983" name="Button 391" hidden="1">
              <a:extLst>
                <a:ext uri="{63B3BB69-23CF-44E3-9099-C40C66FF867C}">
                  <a14:compatExt spid="_x0000_s110983"/>
                </a:ext>
                <a:ext uri="{FF2B5EF4-FFF2-40B4-BE49-F238E27FC236}">
                  <a16:creationId xmlns:a16="http://schemas.microsoft.com/office/drawing/2014/main" id="{00000000-0008-0000-0200-000087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xdr:row>
          <xdr:rowOff>276225</xdr:rowOff>
        </xdr:from>
        <xdr:to>
          <xdr:col>10</xdr:col>
          <xdr:colOff>504825</xdr:colOff>
          <xdr:row>8</xdr:row>
          <xdr:rowOff>476250</xdr:rowOff>
        </xdr:to>
        <xdr:sp macro="" textlink="">
          <xdr:nvSpPr>
            <xdr:cNvPr id="110984" name="Button 392" hidden="1">
              <a:extLst>
                <a:ext uri="{63B3BB69-23CF-44E3-9099-C40C66FF867C}">
                  <a14:compatExt spid="_x0000_s110984"/>
                </a:ext>
                <a:ext uri="{FF2B5EF4-FFF2-40B4-BE49-F238E27FC236}">
                  <a16:creationId xmlns:a16="http://schemas.microsoft.com/office/drawing/2014/main" id="{00000000-0008-0000-0200-000088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676275</xdr:colOff>
          <xdr:row>8</xdr:row>
          <xdr:rowOff>28575</xdr:rowOff>
        </xdr:from>
        <xdr:to>
          <xdr:col>10</xdr:col>
          <xdr:colOff>2333625</xdr:colOff>
          <xdr:row>8</xdr:row>
          <xdr:rowOff>504825</xdr:rowOff>
        </xdr:to>
        <xdr:sp macro="" textlink="">
          <xdr:nvSpPr>
            <xdr:cNvPr id="110985" name="Button 393" hidden="1">
              <a:extLst>
                <a:ext uri="{63B3BB69-23CF-44E3-9099-C40C66FF867C}">
                  <a14:compatExt spid="_x0000_s110985"/>
                </a:ext>
                <a:ext uri="{FF2B5EF4-FFF2-40B4-BE49-F238E27FC236}">
                  <a16:creationId xmlns:a16="http://schemas.microsoft.com/office/drawing/2014/main" id="{00000000-0008-0000-0200-000089B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8000"/>
                  </a:solidFill>
                  <a:latin typeface="Calibri"/>
                  <a:cs typeface="Calibri"/>
                </a:rPr>
                <a:t>Click to insert all unused modules by name</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19050</xdr:colOff>
          <xdr:row>8</xdr:row>
          <xdr:rowOff>19050</xdr:rowOff>
        </xdr:from>
        <xdr:to>
          <xdr:col>10</xdr:col>
          <xdr:colOff>504825</xdr:colOff>
          <xdr:row>8</xdr:row>
          <xdr:rowOff>257175</xdr:rowOff>
        </xdr:to>
        <xdr:sp macro="" textlink="">
          <xdr:nvSpPr>
            <xdr:cNvPr id="90113" name="Button 1" hidden="1">
              <a:extLst>
                <a:ext uri="{63B3BB69-23CF-44E3-9099-C40C66FF867C}">
                  <a14:compatExt spid="_x0000_s90113"/>
                </a:ext>
                <a:ext uri="{FF2B5EF4-FFF2-40B4-BE49-F238E27FC236}">
                  <a16:creationId xmlns:a16="http://schemas.microsoft.com/office/drawing/2014/main" id="{00000000-0008-0000-0400-0000016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xdr:row>
          <xdr:rowOff>276225</xdr:rowOff>
        </xdr:from>
        <xdr:to>
          <xdr:col>10</xdr:col>
          <xdr:colOff>504825</xdr:colOff>
          <xdr:row>8</xdr:row>
          <xdr:rowOff>476250</xdr:rowOff>
        </xdr:to>
        <xdr:sp macro="" textlink="">
          <xdr:nvSpPr>
            <xdr:cNvPr id="90114" name="Button 2" hidden="1">
              <a:extLst>
                <a:ext uri="{63B3BB69-23CF-44E3-9099-C40C66FF867C}">
                  <a14:compatExt spid="_x0000_s90114"/>
                </a:ext>
                <a:ext uri="{FF2B5EF4-FFF2-40B4-BE49-F238E27FC236}">
                  <a16:creationId xmlns:a16="http://schemas.microsoft.com/office/drawing/2014/main" id="{00000000-0008-0000-0400-0000026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19050</xdr:colOff>
          <xdr:row>8</xdr:row>
          <xdr:rowOff>19050</xdr:rowOff>
        </xdr:from>
        <xdr:to>
          <xdr:col>9</xdr:col>
          <xdr:colOff>504825</xdr:colOff>
          <xdr:row>8</xdr:row>
          <xdr:rowOff>257175</xdr:rowOff>
        </xdr:to>
        <xdr:sp macro="" textlink="">
          <xdr:nvSpPr>
            <xdr:cNvPr id="90115" name="Button 3" hidden="1">
              <a:extLst>
                <a:ext uri="{63B3BB69-23CF-44E3-9099-C40C66FF867C}">
                  <a14:compatExt spid="_x0000_s90115"/>
                </a:ext>
                <a:ext uri="{FF2B5EF4-FFF2-40B4-BE49-F238E27FC236}">
                  <a16:creationId xmlns:a16="http://schemas.microsoft.com/office/drawing/2014/main" id="{00000000-0008-0000-0400-0000036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8</xdr:row>
          <xdr:rowOff>276225</xdr:rowOff>
        </xdr:from>
        <xdr:to>
          <xdr:col>9</xdr:col>
          <xdr:colOff>504825</xdr:colOff>
          <xdr:row>8</xdr:row>
          <xdr:rowOff>476250</xdr:rowOff>
        </xdr:to>
        <xdr:sp macro="" textlink="">
          <xdr:nvSpPr>
            <xdr:cNvPr id="90116" name="Button 4" hidden="1">
              <a:extLst>
                <a:ext uri="{63B3BB69-23CF-44E3-9099-C40C66FF867C}">
                  <a14:compatExt spid="_x0000_s90116"/>
                </a:ext>
                <a:ext uri="{FF2B5EF4-FFF2-40B4-BE49-F238E27FC236}">
                  <a16:creationId xmlns:a16="http://schemas.microsoft.com/office/drawing/2014/main" id="{00000000-0008-0000-0400-00000460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19050</xdr:colOff>
          <xdr:row>8</xdr:row>
          <xdr:rowOff>19050</xdr:rowOff>
        </xdr:from>
        <xdr:to>
          <xdr:col>11</xdr:col>
          <xdr:colOff>190500</xdr:colOff>
          <xdr:row>8</xdr:row>
          <xdr:rowOff>257175</xdr:rowOff>
        </xdr:to>
        <xdr:sp macro="" textlink="">
          <xdr:nvSpPr>
            <xdr:cNvPr id="90117" name="Button 5" hidden="1">
              <a:extLst>
                <a:ext uri="{63B3BB69-23CF-44E3-9099-C40C66FF867C}">
                  <a14:compatExt spid="_x0000_s90117"/>
                </a:ext>
                <a:ext uri="{FF2B5EF4-FFF2-40B4-BE49-F238E27FC236}">
                  <a16:creationId xmlns:a16="http://schemas.microsoft.com/office/drawing/2014/main" id="{00000000-0008-0000-0400-0000056001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9525</xdr:colOff>
          <xdr:row>8</xdr:row>
          <xdr:rowOff>285750</xdr:rowOff>
        </xdr:from>
        <xdr:to>
          <xdr:col>11</xdr:col>
          <xdr:colOff>190500</xdr:colOff>
          <xdr:row>8</xdr:row>
          <xdr:rowOff>466725</xdr:rowOff>
        </xdr:to>
        <xdr:sp macro="" textlink="">
          <xdr:nvSpPr>
            <xdr:cNvPr id="90118" name="Button 6" hidden="1">
              <a:extLst>
                <a:ext uri="{63B3BB69-23CF-44E3-9099-C40C66FF867C}">
                  <a14:compatExt spid="_x0000_s90118"/>
                </a:ext>
                <a:ext uri="{FF2B5EF4-FFF2-40B4-BE49-F238E27FC236}">
                  <a16:creationId xmlns:a16="http://schemas.microsoft.com/office/drawing/2014/main" id="{00000000-0008-0000-0400-000006600100}"/>
                </a:ext>
              </a:extLst>
            </xdr:cNvPr>
            <xdr:cNvSpPr/>
          </xdr:nvSpPr>
          <xdr:spPr bwMode="auto">
            <a:xfrm>
              <a:off x="0" y="0"/>
              <a:ext cx="0" cy="0"/>
            </a:xfrm>
            <a:prstGeom prst="rect">
              <a:avLst/>
            </a:prstGeom>
            <a:noFill/>
            <a:ln w="9525">
              <a:miter lim="800000"/>
              <a:headEnd/>
              <a:tailEnd/>
            </a:ln>
          </xdr:spPr>
          <xdr:txBody>
            <a:bodyPr vertOverflow="clip" wrap="square" lIns="54864" tIns="22860" rIns="54864" bIns="22860" anchor="ctr" upright="1"/>
            <a:lstStyle/>
            <a:p>
              <a:pPr algn="ctr" rtl="0">
                <a:defRPr sz="1000"/>
              </a:pPr>
              <a:r>
                <a:rPr lang="en-GB" sz="1100" b="0" i="0" u="none" strike="noStrike" baseline="0">
                  <a:solidFill>
                    <a:srgbClr val="000000"/>
                  </a:solidFill>
                  <a:latin typeface="Wingdings"/>
                </a:rPr>
                <a:t>ê</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xdr:row>
          <xdr:rowOff>0</xdr:rowOff>
        </xdr:from>
        <xdr:to>
          <xdr:col>13</xdr:col>
          <xdr:colOff>47625</xdr:colOff>
          <xdr:row>10</xdr:row>
          <xdr:rowOff>0</xdr:rowOff>
        </xdr:to>
        <xdr:sp macro="" textlink="">
          <xdr:nvSpPr>
            <xdr:cNvPr id="90119" name="$M$10" hidden="1">
              <a:extLst>
                <a:ext uri="{63B3BB69-23CF-44E3-9099-C40C66FF867C}">
                  <a14:compatExt spid="_x0000_s90119"/>
                </a:ext>
                <a:ext uri="{FF2B5EF4-FFF2-40B4-BE49-F238E27FC236}">
                  <a16:creationId xmlns:a16="http://schemas.microsoft.com/office/drawing/2014/main" id="{00000000-0008-0000-0400-00000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xdr:row>
          <xdr:rowOff>0</xdr:rowOff>
        </xdr:from>
        <xdr:to>
          <xdr:col>13</xdr:col>
          <xdr:colOff>47625</xdr:colOff>
          <xdr:row>11</xdr:row>
          <xdr:rowOff>9525</xdr:rowOff>
        </xdr:to>
        <xdr:sp macro="" textlink="">
          <xdr:nvSpPr>
            <xdr:cNvPr id="90120" name="$M$11" hidden="1">
              <a:extLst>
                <a:ext uri="{63B3BB69-23CF-44E3-9099-C40C66FF867C}">
                  <a14:compatExt spid="_x0000_s90120"/>
                </a:ext>
                <a:ext uri="{FF2B5EF4-FFF2-40B4-BE49-F238E27FC236}">
                  <a16:creationId xmlns:a16="http://schemas.microsoft.com/office/drawing/2014/main" id="{00000000-0008-0000-0400-00000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xdr:row>
          <xdr:rowOff>0</xdr:rowOff>
        </xdr:from>
        <xdr:to>
          <xdr:col>13</xdr:col>
          <xdr:colOff>47625</xdr:colOff>
          <xdr:row>12</xdr:row>
          <xdr:rowOff>19050</xdr:rowOff>
        </xdr:to>
        <xdr:sp macro="" textlink="">
          <xdr:nvSpPr>
            <xdr:cNvPr id="90121" name="$M$12" hidden="1">
              <a:extLst>
                <a:ext uri="{63B3BB69-23CF-44E3-9099-C40C66FF867C}">
                  <a14:compatExt spid="_x0000_s90121"/>
                </a:ext>
                <a:ext uri="{FF2B5EF4-FFF2-40B4-BE49-F238E27FC236}">
                  <a16:creationId xmlns:a16="http://schemas.microsoft.com/office/drawing/2014/main" id="{00000000-0008-0000-0400-00000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xdr:row>
          <xdr:rowOff>0</xdr:rowOff>
        </xdr:from>
        <xdr:to>
          <xdr:col>13</xdr:col>
          <xdr:colOff>47625</xdr:colOff>
          <xdr:row>13</xdr:row>
          <xdr:rowOff>114300</xdr:rowOff>
        </xdr:to>
        <xdr:sp macro="" textlink="">
          <xdr:nvSpPr>
            <xdr:cNvPr id="90122" name="$M$13" hidden="1">
              <a:extLst>
                <a:ext uri="{63B3BB69-23CF-44E3-9099-C40C66FF867C}">
                  <a14:compatExt spid="_x0000_s90122"/>
                </a:ext>
                <a:ext uri="{FF2B5EF4-FFF2-40B4-BE49-F238E27FC236}">
                  <a16:creationId xmlns:a16="http://schemas.microsoft.com/office/drawing/2014/main" id="{00000000-0008-0000-0400-00000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xdr:row>
          <xdr:rowOff>0</xdr:rowOff>
        </xdr:from>
        <xdr:to>
          <xdr:col>13</xdr:col>
          <xdr:colOff>47625</xdr:colOff>
          <xdr:row>14</xdr:row>
          <xdr:rowOff>0</xdr:rowOff>
        </xdr:to>
        <xdr:sp macro="" textlink="">
          <xdr:nvSpPr>
            <xdr:cNvPr id="90123" name="$M$14" hidden="1">
              <a:extLst>
                <a:ext uri="{63B3BB69-23CF-44E3-9099-C40C66FF867C}">
                  <a14:compatExt spid="_x0000_s90123"/>
                </a:ext>
                <a:ext uri="{FF2B5EF4-FFF2-40B4-BE49-F238E27FC236}">
                  <a16:creationId xmlns:a16="http://schemas.microsoft.com/office/drawing/2014/main" id="{00000000-0008-0000-0400-00000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xdr:row>
          <xdr:rowOff>0</xdr:rowOff>
        </xdr:from>
        <xdr:to>
          <xdr:col>13</xdr:col>
          <xdr:colOff>47625</xdr:colOff>
          <xdr:row>15</xdr:row>
          <xdr:rowOff>19050</xdr:rowOff>
        </xdr:to>
        <xdr:sp macro="" textlink="">
          <xdr:nvSpPr>
            <xdr:cNvPr id="90124" name="$M$15" hidden="1">
              <a:extLst>
                <a:ext uri="{63B3BB69-23CF-44E3-9099-C40C66FF867C}">
                  <a14:compatExt spid="_x0000_s90124"/>
                </a:ext>
                <a:ext uri="{FF2B5EF4-FFF2-40B4-BE49-F238E27FC236}">
                  <a16:creationId xmlns:a16="http://schemas.microsoft.com/office/drawing/2014/main" id="{00000000-0008-0000-0400-00000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xdr:row>
          <xdr:rowOff>0</xdr:rowOff>
        </xdr:from>
        <xdr:to>
          <xdr:col>13</xdr:col>
          <xdr:colOff>47625</xdr:colOff>
          <xdr:row>16</xdr:row>
          <xdr:rowOff>19050</xdr:rowOff>
        </xdr:to>
        <xdr:sp macro="" textlink="">
          <xdr:nvSpPr>
            <xdr:cNvPr id="90125" name="$M$16" hidden="1">
              <a:extLst>
                <a:ext uri="{63B3BB69-23CF-44E3-9099-C40C66FF867C}">
                  <a14:compatExt spid="_x0000_s90125"/>
                </a:ext>
                <a:ext uri="{FF2B5EF4-FFF2-40B4-BE49-F238E27FC236}">
                  <a16:creationId xmlns:a16="http://schemas.microsoft.com/office/drawing/2014/main" id="{00000000-0008-0000-0400-00000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13</xdr:col>
          <xdr:colOff>47625</xdr:colOff>
          <xdr:row>17</xdr:row>
          <xdr:rowOff>9525</xdr:rowOff>
        </xdr:to>
        <xdr:sp macro="" textlink="">
          <xdr:nvSpPr>
            <xdr:cNvPr id="90126" name="$M$17" hidden="1">
              <a:extLst>
                <a:ext uri="{63B3BB69-23CF-44E3-9099-C40C66FF867C}">
                  <a14:compatExt spid="_x0000_s90126"/>
                </a:ext>
                <a:ext uri="{FF2B5EF4-FFF2-40B4-BE49-F238E27FC236}">
                  <a16:creationId xmlns:a16="http://schemas.microsoft.com/office/drawing/2014/main" id="{00000000-0008-0000-0400-00000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xdr:row>
          <xdr:rowOff>0</xdr:rowOff>
        </xdr:from>
        <xdr:to>
          <xdr:col>13</xdr:col>
          <xdr:colOff>47625</xdr:colOff>
          <xdr:row>18</xdr:row>
          <xdr:rowOff>19050</xdr:rowOff>
        </xdr:to>
        <xdr:sp macro="" textlink="">
          <xdr:nvSpPr>
            <xdr:cNvPr id="90127" name="$M$18" hidden="1">
              <a:extLst>
                <a:ext uri="{63B3BB69-23CF-44E3-9099-C40C66FF867C}">
                  <a14:compatExt spid="_x0000_s90127"/>
                </a:ext>
                <a:ext uri="{FF2B5EF4-FFF2-40B4-BE49-F238E27FC236}">
                  <a16:creationId xmlns:a16="http://schemas.microsoft.com/office/drawing/2014/main" id="{00000000-0008-0000-0400-00000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xdr:row>
          <xdr:rowOff>0</xdr:rowOff>
        </xdr:from>
        <xdr:to>
          <xdr:col>13</xdr:col>
          <xdr:colOff>47625</xdr:colOff>
          <xdr:row>19</xdr:row>
          <xdr:rowOff>9525</xdr:rowOff>
        </xdr:to>
        <xdr:sp macro="" textlink="">
          <xdr:nvSpPr>
            <xdr:cNvPr id="90128" name="$M$19" hidden="1">
              <a:extLst>
                <a:ext uri="{63B3BB69-23CF-44E3-9099-C40C66FF867C}">
                  <a14:compatExt spid="_x0000_s90128"/>
                </a:ext>
                <a:ext uri="{FF2B5EF4-FFF2-40B4-BE49-F238E27FC236}">
                  <a16:creationId xmlns:a16="http://schemas.microsoft.com/office/drawing/2014/main" id="{00000000-0008-0000-0400-00001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xdr:row>
          <xdr:rowOff>0</xdr:rowOff>
        </xdr:from>
        <xdr:to>
          <xdr:col>13</xdr:col>
          <xdr:colOff>47625</xdr:colOff>
          <xdr:row>20</xdr:row>
          <xdr:rowOff>0</xdr:rowOff>
        </xdr:to>
        <xdr:sp macro="" textlink="">
          <xdr:nvSpPr>
            <xdr:cNvPr id="90129" name="$M$20" hidden="1">
              <a:extLst>
                <a:ext uri="{63B3BB69-23CF-44E3-9099-C40C66FF867C}">
                  <a14:compatExt spid="_x0000_s90129"/>
                </a:ext>
                <a:ext uri="{FF2B5EF4-FFF2-40B4-BE49-F238E27FC236}">
                  <a16:creationId xmlns:a16="http://schemas.microsoft.com/office/drawing/2014/main" id="{00000000-0008-0000-0400-00001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20</xdr:row>
          <xdr:rowOff>0</xdr:rowOff>
        </xdr:from>
        <xdr:to>
          <xdr:col>13</xdr:col>
          <xdr:colOff>47625</xdr:colOff>
          <xdr:row>21</xdr:row>
          <xdr:rowOff>19050</xdr:rowOff>
        </xdr:to>
        <xdr:sp macro="" textlink="">
          <xdr:nvSpPr>
            <xdr:cNvPr id="90130" name="$M$21" hidden="1">
              <a:extLst>
                <a:ext uri="{63B3BB69-23CF-44E3-9099-C40C66FF867C}">
                  <a14:compatExt spid="_x0000_s90130"/>
                </a:ext>
                <a:ext uri="{FF2B5EF4-FFF2-40B4-BE49-F238E27FC236}">
                  <a16:creationId xmlns:a16="http://schemas.microsoft.com/office/drawing/2014/main" id="{00000000-0008-0000-0400-00001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21</xdr:row>
          <xdr:rowOff>0</xdr:rowOff>
        </xdr:from>
        <xdr:to>
          <xdr:col>13</xdr:col>
          <xdr:colOff>47625</xdr:colOff>
          <xdr:row>22</xdr:row>
          <xdr:rowOff>0</xdr:rowOff>
        </xdr:to>
        <xdr:sp macro="" textlink="">
          <xdr:nvSpPr>
            <xdr:cNvPr id="90131" name="$M$22" hidden="1">
              <a:extLst>
                <a:ext uri="{63B3BB69-23CF-44E3-9099-C40C66FF867C}">
                  <a14:compatExt spid="_x0000_s90131"/>
                </a:ext>
                <a:ext uri="{FF2B5EF4-FFF2-40B4-BE49-F238E27FC236}">
                  <a16:creationId xmlns:a16="http://schemas.microsoft.com/office/drawing/2014/main" id="{00000000-0008-0000-0400-00001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22</xdr:row>
          <xdr:rowOff>0</xdr:rowOff>
        </xdr:from>
        <xdr:to>
          <xdr:col>13</xdr:col>
          <xdr:colOff>47625</xdr:colOff>
          <xdr:row>23</xdr:row>
          <xdr:rowOff>19050</xdr:rowOff>
        </xdr:to>
        <xdr:sp macro="" textlink="">
          <xdr:nvSpPr>
            <xdr:cNvPr id="90132" name="$M$23" hidden="1">
              <a:extLst>
                <a:ext uri="{63B3BB69-23CF-44E3-9099-C40C66FF867C}">
                  <a14:compatExt spid="_x0000_s90132"/>
                </a:ext>
                <a:ext uri="{FF2B5EF4-FFF2-40B4-BE49-F238E27FC236}">
                  <a16:creationId xmlns:a16="http://schemas.microsoft.com/office/drawing/2014/main" id="{00000000-0008-0000-0400-00001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23</xdr:row>
          <xdr:rowOff>0</xdr:rowOff>
        </xdr:from>
        <xdr:to>
          <xdr:col>13</xdr:col>
          <xdr:colOff>47625</xdr:colOff>
          <xdr:row>24</xdr:row>
          <xdr:rowOff>19050</xdr:rowOff>
        </xdr:to>
        <xdr:sp macro="" textlink="">
          <xdr:nvSpPr>
            <xdr:cNvPr id="90133" name="$M$24" hidden="1">
              <a:extLst>
                <a:ext uri="{63B3BB69-23CF-44E3-9099-C40C66FF867C}">
                  <a14:compatExt spid="_x0000_s90133"/>
                </a:ext>
                <a:ext uri="{FF2B5EF4-FFF2-40B4-BE49-F238E27FC236}">
                  <a16:creationId xmlns:a16="http://schemas.microsoft.com/office/drawing/2014/main" id="{00000000-0008-0000-0400-00001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24</xdr:row>
          <xdr:rowOff>0</xdr:rowOff>
        </xdr:from>
        <xdr:to>
          <xdr:col>13</xdr:col>
          <xdr:colOff>47625</xdr:colOff>
          <xdr:row>25</xdr:row>
          <xdr:rowOff>19050</xdr:rowOff>
        </xdr:to>
        <xdr:sp macro="" textlink="">
          <xdr:nvSpPr>
            <xdr:cNvPr id="90134" name="$M$25" hidden="1">
              <a:extLst>
                <a:ext uri="{63B3BB69-23CF-44E3-9099-C40C66FF867C}">
                  <a14:compatExt spid="_x0000_s90134"/>
                </a:ext>
                <a:ext uri="{FF2B5EF4-FFF2-40B4-BE49-F238E27FC236}">
                  <a16:creationId xmlns:a16="http://schemas.microsoft.com/office/drawing/2014/main" id="{00000000-0008-0000-0400-00001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xdr:row>
          <xdr:rowOff>0</xdr:rowOff>
        </xdr:from>
        <xdr:to>
          <xdr:col>13</xdr:col>
          <xdr:colOff>47625</xdr:colOff>
          <xdr:row>26</xdr:row>
          <xdr:rowOff>19050</xdr:rowOff>
        </xdr:to>
        <xdr:sp macro="" textlink="">
          <xdr:nvSpPr>
            <xdr:cNvPr id="90135" name="$M$26" hidden="1">
              <a:extLst>
                <a:ext uri="{63B3BB69-23CF-44E3-9099-C40C66FF867C}">
                  <a14:compatExt spid="_x0000_s90135"/>
                </a:ext>
                <a:ext uri="{FF2B5EF4-FFF2-40B4-BE49-F238E27FC236}">
                  <a16:creationId xmlns:a16="http://schemas.microsoft.com/office/drawing/2014/main" id="{00000000-0008-0000-0400-00001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26</xdr:row>
          <xdr:rowOff>0</xdr:rowOff>
        </xdr:from>
        <xdr:to>
          <xdr:col>13</xdr:col>
          <xdr:colOff>47625</xdr:colOff>
          <xdr:row>27</xdr:row>
          <xdr:rowOff>19050</xdr:rowOff>
        </xdr:to>
        <xdr:sp macro="" textlink="">
          <xdr:nvSpPr>
            <xdr:cNvPr id="90136" name="$M$27" hidden="1">
              <a:extLst>
                <a:ext uri="{63B3BB69-23CF-44E3-9099-C40C66FF867C}">
                  <a14:compatExt spid="_x0000_s90136"/>
                </a:ext>
                <a:ext uri="{FF2B5EF4-FFF2-40B4-BE49-F238E27FC236}">
                  <a16:creationId xmlns:a16="http://schemas.microsoft.com/office/drawing/2014/main" id="{00000000-0008-0000-0400-00001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xdr:row>
          <xdr:rowOff>0</xdr:rowOff>
        </xdr:from>
        <xdr:to>
          <xdr:col>13</xdr:col>
          <xdr:colOff>47625</xdr:colOff>
          <xdr:row>28</xdr:row>
          <xdr:rowOff>19050</xdr:rowOff>
        </xdr:to>
        <xdr:sp macro="" textlink="">
          <xdr:nvSpPr>
            <xdr:cNvPr id="90137" name="$M$28" hidden="1">
              <a:extLst>
                <a:ext uri="{63B3BB69-23CF-44E3-9099-C40C66FF867C}">
                  <a14:compatExt spid="_x0000_s90137"/>
                </a:ext>
                <a:ext uri="{FF2B5EF4-FFF2-40B4-BE49-F238E27FC236}">
                  <a16:creationId xmlns:a16="http://schemas.microsoft.com/office/drawing/2014/main" id="{00000000-0008-0000-0400-00001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28</xdr:row>
          <xdr:rowOff>0</xdr:rowOff>
        </xdr:from>
        <xdr:to>
          <xdr:col>13</xdr:col>
          <xdr:colOff>47625</xdr:colOff>
          <xdr:row>29</xdr:row>
          <xdr:rowOff>19050</xdr:rowOff>
        </xdr:to>
        <xdr:sp macro="" textlink="">
          <xdr:nvSpPr>
            <xdr:cNvPr id="90138" name="$M$29" hidden="1">
              <a:extLst>
                <a:ext uri="{63B3BB69-23CF-44E3-9099-C40C66FF867C}">
                  <a14:compatExt spid="_x0000_s90138"/>
                </a:ext>
                <a:ext uri="{FF2B5EF4-FFF2-40B4-BE49-F238E27FC236}">
                  <a16:creationId xmlns:a16="http://schemas.microsoft.com/office/drawing/2014/main" id="{00000000-0008-0000-0400-00001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29</xdr:row>
          <xdr:rowOff>0</xdr:rowOff>
        </xdr:from>
        <xdr:to>
          <xdr:col>13</xdr:col>
          <xdr:colOff>47625</xdr:colOff>
          <xdr:row>30</xdr:row>
          <xdr:rowOff>19050</xdr:rowOff>
        </xdr:to>
        <xdr:sp macro="" textlink="">
          <xdr:nvSpPr>
            <xdr:cNvPr id="90139" name="$M$30" hidden="1">
              <a:extLst>
                <a:ext uri="{63B3BB69-23CF-44E3-9099-C40C66FF867C}">
                  <a14:compatExt spid="_x0000_s90139"/>
                </a:ext>
                <a:ext uri="{FF2B5EF4-FFF2-40B4-BE49-F238E27FC236}">
                  <a16:creationId xmlns:a16="http://schemas.microsoft.com/office/drawing/2014/main" id="{00000000-0008-0000-0400-00001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30</xdr:row>
          <xdr:rowOff>0</xdr:rowOff>
        </xdr:from>
        <xdr:to>
          <xdr:col>13</xdr:col>
          <xdr:colOff>47625</xdr:colOff>
          <xdr:row>31</xdr:row>
          <xdr:rowOff>19050</xdr:rowOff>
        </xdr:to>
        <xdr:sp macro="" textlink="">
          <xdr:nvSpPr>
            <xdr:cNvPr id="90140" name="$M$31" hidden="1">
              <a:extLst>
                <a:ext uri="{63B3BB69-23CF-44E3-9099-C40C66FF867C}">
                  <a14:compatExt spid="_x0000_s90140"/>
                </a:ext>
                <a:ext uri="{FF2B5EF4-FFF2-40B4-BE49-F238E27FC236}">
                  <a16:creationId xmlns:a16="http://schemas.microsoft.com/office/drawing/2014/main" id="{00000000-0008-0000-0400-00001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31</xdr:row>
          <xdr:rowOff>0</xdr:rowOff>
        </xdr:from>
        <xdr:to>
          <xdr:col>13</xdr:col>
          <xdr:colOff>47625</xdr:colOff>
          <xdr:row>32</xdr:row>
          <xdr:rowOff>19050</xdr:rowOff>
        </xdr:to>
        <xdr:sp macro="" textlink="">
          <xdr:nvSpPr>
            <xdr:cNvPr id="90141" name="$M$32" hidden="1">
              <a:extLst>
                <a:ext uri="{63B3BB69-23CF-44E3-9099-C40C66FF867C}">
                  <a14:compatExt spid="_x0000_s90141"/>
                </a:ext>
                <a:ext uri="{FF2B5EF4-FFF2-40B4-BE49-F238E27FC236}">
                  <a16:creationId xmlns:a16="http://schemas.microsoft.com/office/drawing/2014/main" id="{00000000-0008-0000-0400-00001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32</xdr:row>
          <xdr:rowOff>0</xdr:rowOff>
        </xdr:from>
        <xdr:to>
          <xdr:col>13</xdr:col>
          <xdr:colOff>47625</xdr:colOff>
          <xdr:row>33</xdr:row>
          <xdr:rowOff>38100</xdr:rowOff>
        </xdr:to>
        <xdr:sp macro="" textlink="">
          <xdr:nvSpPr>
            <xdr:cNvPr id="90142" name="$M$33" hidden="1">
              <a:extLst>
                <a:ext uri="{63B3BB69-23CF-44E3-9099-C40C66FF867C}">
                  <a14:compatExt spid="_x0000_s90142"/>
                </a:ext>
                <a:ext uri="{FF2B5EF4-FFF2-40B4-BE49-F238E27FC236}">
                  <a16:creationId xmlns:a16="http://schemas.microsoft.com/office/drawing/2014/main" id="{00000000-0008-0000-0400-00001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33</xdr:row>
          <xdr:rowOff>0</xdr:rowOff>
        </xdr:from>
        <xdr:to>
          <xdr:col>13</xdr:col>
          <xdr:colOff>47625</xdr:colOff>
          <xdr:row>34</xdr:row>
          <xdr:rowOff>19050</xdr:rowOff>
        </xdr:to>
        <xdr:sp macro="" textlink="">
          <xdr:nvSpPr>
            <xdr:cNvPr id="90143" name="$M$34" hidden="1">
              <a:extLst>
                <a:ext uri="{63B3BB69-23CF-44E3-9099-C40C66FF867C}">
                  <a14:compatExt spid="_x0000_s90143"/>
                </a:ext>
                <a:ext uri="{FF2B5EF4-FFF2-40B4-BE49-F238E27FC236}">
                  <a16:creationId xmlns:a16="http://schemas.microsoft.com/office/drawing/2014/main" id="{00000000-0008-0000-0400-00001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34</xdr:row>
          <xdr:rowOff>0</xdr:rowOff>
        </xdr:from>
        <xdr:to>
          <xdr:col>13</xdr:col>
          <xdr:colOff>47625</xdr:colOff>
          <xdr:row>35</xdr:row>
          <xdr:rowOff>19050</xdr:rowOff>
        </xdr:to>
        <xdr:sp macro="" textlink="">
          <xdr:nvSpPr>
            <xdr:cNvPr id="90144" name="$M$35" hidden="1">
              <a:extLst>
                <a:ext uri="{63B3BB69-23CF-44E3-9099-C40C66FF867C}">
                  <a14:compatExt spid="_x0000_s90144"/>
                </a:ext>
                <a:ext uri="{FF2B5EF4-FFF2-40B4-BE49-F238E27FC236}">
                  <a16:creationId xmlns:a16="http://schemas.microsoft.com/office/drawing/2014/main" id="{00000000-0008-0000-0400-00002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35</xdr:row>
          <xdr:rowOff>0</xdr:rowOff>
        </xdr:from>
        <xdr:to>
          <xdr:col>13</xdr:col>
          <xdr:colOff>47625</xdr:colOff>
          <xdr:row>36</xdr:row>
          <xdr:rowOff>19050</xdr:rowOff>
        </xdr:to>
        <xdr:sp macro="" textlink="">
          <xdr:nvSpPr>
            <xdr:cNvPr id="90145" name="$M$36" hidden="1">
              <a:extLst>
                <a:ext uri="{63B3BB69-23CF-44E3-9099-C40C66FF867C}">
                  <a14:compatExt spid="_x0000_s90145"/>
                </a:ext>
                <a:ext uri="{FF2B5EF4-FFF2-40B4-BE49-F238E27FC236}">
                  <a16:creationId xmlns:a16="http://schemas.microsoft.com/office/drawing/2014/main" id="{00000000-0008-0000-0400-00002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36</xdr:row>
          <xdr:rowOff>0</xdr:rowOff>
        </xdr:from>
        <xdr:to>
          <xdr:col>13</xdr:col>
          <xdr:colOff>47625</xdr:colOff>
          <xdr:row>37</xdr:row>
          <xdr:rowOff>19050</xdr:rowOff>
        </xdr:to>
        <xdr:sp macro="" textlink="">
          <xdr:nvSpPr>
            <xdr:cNvPr id="90146" name="$M$37" hidden="1">
              <a:extLst>
                <a:ext uri="{63B3BB69-23CF-44E3-9099-C40C66FF867C}">
                  <a14:compatExt spid="_x0000_s90146"/>
                </a:ext>
                <a:ext uri="{FF2B5EF4-FFF2-40B4-BE49-F238E27FC236}">
                  <a16:creationId xmlns:a16="http://schemas.microsoft.com/office/drawing/2014/main" id="{00000000-0008-0000-0400-00002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xdr:row>
          <xdr:rowOff>0</xdr:rowOff>
        </xdr:from>
        <xdr:to>
          <xdr:col>13</xdr:col>
          <xdr:colOff>47625</xdr:colOff>
          <xdr:row>38</xdr:row>
          <xdr:rowOff>19050</xdr:rowOff>
        </xdr:to>
        <xdr:sp macro="" textlink="">
          <xdr:nvSpPr>
            <xdr:cNvPr id="90147" name="$M$38" hidden="1">
              <a:extLst>
                <a:ext uri="{63B3BB69-23CF-44E3-9099-C40C66FF867C}">
                  <a14:compatExt spid="_x0000_s90147"/>
                </a:ext>
                <a:ext uri="{FF2B5EF4-FFF2-40B4-BE49-F238E27FC236}">
                  <a16:creationId xmlns:a16="http://schemas.microsoft.com/office/drawing/2014/main" id="{00000000-0008-0000-0400-00002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38</xdr:row>
          <xdr:rowOff>0</xdr:rowOff>
        </xdr:from>
        <xdr:to>
          <xdr:col>13</xdr:col>
          <xdr:colOff>47625</xdr:colOff>
          <xdr:row>39</xdr:row>
          <xdr:rowOff>19050</xdr:rowOff>
        </xdr:to>
        <xdr:sp macro="" textlink="">
          <xdr:nvSpPr>
            <xdr:cNvPr id="90148" name="$M$39" hidden="1">
              <a:extLst>
                <a:ext uri="{63B3BB69-23CF-44E3-9099-C40C66FF867C}">
                  <a14:compatExt spid="_x0000_s90148"/>
                </a:ext>
                <a:ext uri="{FF2B5EF4-FFF2-40B4-BE49-F238E27FC236}">
                  <a16:creationId xmlns:a16="http://schemas.microsoft.com/office/drawing/2014/main" id="{00000000-0008-0000-0400-00002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39</xdr:row>
          <xdr:rowOff>0</xdr:rowOff>
        </xdr:from>
        <xdr:to>
          <xdr:col>13</xdr:col>
          <xdr:colOff>47625</xdr:colOff>
          <xdr:row>40</xdr:row>
          <xdr:rowOff>19050</xdr:rowOff>
        </xdr:to>
        <xdr:sp macro="" textlink="">
          <xdr:nvSpPr>
            <xdr:cNvPr id="90149" name="$M$40" hidden="1">
              <a:extLst>
                <a:ext uri="{63B3BB69-23CF-44E3-9099-C40C66FF867C}">
                  <a14:compatExt spid="_x0000_s90149"/>
                </a:ext>
                <a:ext uri="{FF2B5EF4-FFF2-40B4-BE49-F238E27FC236}">
                  <a16:creationId xmlns:a16="http://schemas.microsoft.com/office/drawing/2014/main" id="{00000000-0008-0000-0400-00002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40</xdr:row>
          <xdr:rowOff>0</xdr:rowOff>
        </xdr:from>
        <xdr:to>
          <xdr:col>13</xdr:col>
          <xdr:colOff>47625</xdr:colOff>
          <xdr:row>41</xdr:row>
          <xdr:rowOff>19050</xdr:rowOff>
        </xdr:to>
        <xdr:sp macro="" textlink="">
          <xdr:nvSpPr>
            <xdr:cNvPr id="90150" name="$M$41" hidden="1">
              <a:extLst>
                <a:ext uri="{63B3BB69-23CF-44E3-9099-C40C66FF867C}">
                  <a14:compatExt spid="_x0000_s90150"/>
                </a:ext>
                <a:ext uri="{FF2B5EF4-FFF2-40B4-BE49-F238E27FC236}">
                  <a16:creationId xmlns:a16="http://schemas.microsoft.com/office/drawing/2014/main" id="{00000000-0008-0000-0400-00002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41</xdr:row>
          <xdr:rowOff>0</xdr:rowOff>
        </xdr:from>
        <xdr:to>
          <xdr:col>13</xdr:col>
          <xdr:colOff>47625</xdr:colOff>
          <xdr:row>42</xdr:row>
          <xdr:rowOff>19050</xdr:rowOff>
        </xdr:to>
        <xdr:sp macro="" textlink="">
          <xdr:nvSpPr>
            <xdr:cNvPr id="90151" name="$M$42" hidden="1">
              <a:extLst>
                <a:ext uri="{63B3BB69-23CF-44E3-9099-C40C66FF867C}">
                  <a14:compatExt spid="_x0000_s90151"/>
                </a:ext>
                <a:ext uri="{FF2B5EF4-FFF2-40B4-BE49-F238E27FC236}">
                  <a16:creationId xmlns:a16="http://schemas.microsoft.com/office/drawing/2014/main" id="{00000000-0008-0000-0400-00002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42</xdr:row>
          <xdr:rowOff>0</xdr:rowOff>
        </xdr:from>
        <xdr:to>
          <xdr:col>13</xdr:col>
          <xdr:colOff>47625</xdr:colOff>
          <xdr:row>43</xdr:row>
          <xdr:rowOff>19050</xdr:rowOff>
        </xdr:to>
        <xdr:sp macro="" textlink="">
          <xdr:nvSpPr>
            <xdr:cNvPr id="90152" name="$M$43" hidden="1">
              <a:extLst>
                <a:ext uri="{63B3BB69-23CF-44E3-9099-C40C66FF867C}">
                  <a14:compatExt spid="_x0000_s90152"/>
                </a:ext>
                <a:ext uri="{FF2B5EF4-FFF2-40B4-BE49-F238E27FC236}">
                  <a16:creationId xmlns:a16="http://schemas.microsoft.com/office/drawing/2014/main" id="{00000000-0008-0000-0400-00002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43</xdr:row>
          <xdr:rowOff>0</xdr:rowOff>
        </xdr:from>
        <xdr:to>
          <xdr:col>13</xdr:col>
          <xdr:colOff>47625</xdr:colOff>
          <xdr:row>44</xdr:row>
          <xdr:rowOff>19050</xdr:rowOff>
        </xdr:to>
        <xdr:sp macro="" textlink="">
          <xdr:nvSpPr>
            <xdr:cNvPr id="90153" name="$M$44" hidden="1">
              <a:extLst>
                <a:ext uri="{63B3BB69-23CF-44E3-9099-C40C66FF867C}">
                  <a14:compatExt spid="_x0000_s90153"/>
                </a:ext>
                <a:ext uri="{FF2B5EF4-FFF2-40B4-BE49-F238E27FC236}">
                  <a16:creationId xmlns:a16="http://schemas.microsoft.com/office/drawing/2014/main" id="{00000000-0008-0000-0400-00002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xdr:row>
          <xdr:rowOff>0</xdr:rowOff>
        </xdr:from>
        <xdr:to>
          <xdr:col>13</xdr:col>
          <xdr:colOff>47625</xdr:colOff>
          <xdr:row>45</xdr:row>
          <xdr:rowOff>19050</xdr:rowOff>
        </xdr:to>
        <xdr:sp macro="" textlink="">
          <xdr:nvSpPr>
            <xdr:cNvPr id="90154" name="$M$45" hidden="1">
              <a:extLst>
                <a:ext uri="{63B3BB69-23CF-44E3-9099-C40C66FF867C}">
                  <a14:compatExt spid="_x0000_s90154"/>
                </a:ext>
                <a:ext uri="{FF2B5EF4-FFF2-40B4-BE49-F238E27FC236}">
                  <a16:creationId xmlns:a16="http://schemas.microsoft.com/office/drawing/2014/main" id="{00000000-0008-0000-0400-00002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45</xdr:row>
          <xdr:rowOff>0</xdr:rowOff>
        </xdr:from>
        <xdr:to>
          <xdr:col>13</xdr:col>
          <xdr:colOff>47625</xdr:colOff>
          <xdr:row>46</xdr:row>
          <xdr:rowOff>19050</xdr:rowOff>
        </xdr:to>
        <xdr:sp macro="" textlink="">
          <xdr:nvSpPr>
            <xdr:cNvPr id="90155" name="$M$46" hidden="1">
              <a:extLst>
                <a:ext uri="{63B3BB69-23CF-44E3-9099-C40C66FF867C}">
                  <a14:compatExt spid="_x0000_s90155"/>
                </a:ext>
                <a:ext uri="{FF2B5EF4-FFF2-40B4-BE49-F238E27FC236}">
                  <a16:creationId xmlns:a16="http://schemas.microsoft.com/office/drawing/2014/main" id="{00000000-0008-0000-0400-00002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46</xdr:row>
          <xdr:rowOff>0</xdr:rowOff>
        </xdr:from>
        <xdr:to>
          <xdr:col>13</xdr:col>
          <xdr:colOff>47625</xdr:colOff>
          <xdr:row>47</xdr:row>
          <xdr:rowOff>19050</xdr:rowOff>
        </xdr:to>
        <xdr:sp macro="" textlink="">
          <xdr:nvSpPr>
            <xdr:cNvPr id="90156" name="$M$47" hidden="1">
              <a:extLst>
                <a:ext uri="{63B3BB69-23CF-44E3-9099-C40C66FF867C}">
                  <a14:compatExt spid="_x0000_s90156"/>
                </a:ext>
                <a:ext uri="{FF2B5EF4-FFF2-40B4-BE49-F238E27FC236}">
                  <a16:creationId xmlns:a16="http://schemas.microsoft.com/office/drawing/2014/main" id="{00000000-0008-0000-0400-00002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xdr:row>
          <xdr:rowOff>0</xdr:rowOff>
        </xdr:from>
        <xdr:to>
          <xdr:col>13</xdr:col>
          <xdr:colOff>47625</xdr:colOff>
          <xdr:row>48</xdr:row>
          <xdr:rowOff>19050</xdr:rowOff>
        </xdr:to>
        <xdr:sp macro="" textlink="">
          <xdr:nvSpPr>
            <xdr:cNvPr id="90157" name="$M$48" hidden="1">
              <a:extLst>
                <a:ext uri="{63B3BB69-23CF-44E3-9099-C40C66FF867C}">
                  <a14:compatExt spid="_x0000_s90157"/>
                </a:ext>
                <a:ext uri="{FF2B5EF4-FFF2-40B4-BE49-F238E27FC236}">
                  <a16:creationId xmlns:a16="http://schemas.microsoft.com/office/drawing/2014/main" id="{00000000-0008-0000-0400-00002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48</xdr:row>
          <xdr:rowOff>0</xdr:rowOff>
        </xdr:from>
        <xdr:to>
          <xdr:col>13</xdr:col>
          <xdr:colOff>47625</xdr:colOff>
          <xdr:row>49</xdr:row>
          <xdr:rowOff>19050</xdr:rowOff>
        </xdr:to>
        <xdr:sp macro="" textlink="">
          <xdr:nvSpPr>
            <xdr:cNvPr id="90158" name="$M$49" hidden="1">
              <a:extLst>
                <a:ext uri="{63B3BB69-23CF-44E3-9099-C40C66FF867C}">
                  <a14:compatExt spid="_x0000_s90158"/>
                </a:ext>
                <a:ext uri="{FF2B5EF4-FFF2-40B4-BE49-F238E27FC236}">
                  <a16:creationId xmlns:a16="http://schemas.microsoft.com/office/drawing/2014/main" id="{00000000-0008-0000-0400-00002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49</xdr:row>
          <xdr:rowOff>0</xdr:rowOff>
        </xdr:from>
        <xdr:to>
          <xdr:col>13</xdr:col>
          <xdr:colOff>47625</xdr:colOff>
          <xdr:row>50</xdr:row>
          <xdr:rowOff>19050</xdr:rowOff>
        </xdr:to>
        <xdr:sp macro="" textlink="">
          <xdr:nvSpPr>
            <xdr:cNvPr id="90159" name="$M$50" hidden="1">
              <a:extLst>
                <a:ext uri="{63B3BB69-23CF-44E3-9099-C40C66FF867C}">
                  <a14:compatExt spid="_x0000_s90159"/>
                </a:ext>
                <a:ext uri="{FF2B5EF4-FFF2-40B4-BE49-F238E27FC236}">
                  <a16:creationId xmlns:a16="http://schemas.microsoft.com/office/drawing/2014/main" id="{00000000-0008-0000-0400-00002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50</xdr:row>
          <xdr:rowOff>0</xdr:rowOff>
        </xdr:from>
        <xdr:to>
          <xdr:col>13</xdr:col>
          <xdr:colOff>47625</xdr:colOff>
          <xdr:row>51</xdr:row>
          <xdr:rowOff>19050</xdr:rowOff>
        </xdr:to>
        <xdr:sp macro="" textlink="">
          <xdr:nvSpPr>
            <xdr:cNvPr id="90160" name="$M$51" hidden="1">
              <a:extLst>
                <a:ext uri="{63B3BB69-23CF-44E3-9099-C40C66FF867C}">
                  <a14:compatExt spid="_x0000_s90160"/>
                </a:ext>
                <a:ext uri="{FF2B5EF4-FFF2-40B4-BE49-F238E27FC236}">
                  <a16:creationId xmlns:a16="http://schemas.microsoft.com/office/drawing/2014/main" id="{00000000-0008-0000-0400-00003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51</xdr:row>
          <xdr:rowOff>0</xdr:rowOff>
        </xdr:from>
        <xdr:to>
          <xdr:col>13</xdr:col>
          <xdr:colOff>47625</xdr:colOff>
          <xdr:row>52</xdr:row>
          <xdr:rowOff>19050</xdr:rowOff>
        </xdr:to>
        <xdr:sp macro="" textlink="">
          <xdr:nvSpPr>
            <xdr:cNvPr id="90161" name="$M$52" hidden="1">
              <a:extLst>
                <a:ext uri="{63B3BB69-23CF-44E3-9099-C40C66FF867C}">
                  <a14:compatExt spid="_x0000_s90161"/>
                </a:ext>
                <a:ext uri="{FF2B5EF4-FFF2-40B4-BE49-F238E27FC236}">
                  <a16:creationId xmlns:a16="http://schemas.microsoft.com/office/drawing/2014/main" id="{00000000-0008-0000-0400-00003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52</xdr:row>
          <xdr:rowOff>0</xdr:rowOff>
        </xdr:from>
        <xdr:to>
          <xdr:col>13</xdr:col>
          <xdr:colOff>47625</xdr:colOff>
          <xdr:row>53</xdr:row>
          <xdr:rowOff>19050</xdr:rowOff>
        </xdr:to>
        <xdr:sp macro="" textlink="">
          <xdr:nvSpPr>
            <xdr:cNvPr id="90162" name="$M$53" hidden="1">
              <a:extLst>
                <a:ext uri="{63B3BB69-23CF-44E3-9099-C40C66FF867C}">
                  <a14:compatExt spid="_x0000_s90162"/>
                </a:ext>
                <a:ext uri="{FF2B5EF4-FFF2-40B4-BE49-F238E27FC236}">
                  <a16:creationId xmlns:a16="http://schemas.microsoft.com/office/drawing/2014/main" id="{00000000-0008-0000-0400-00003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53</xdr:row>
          <xdr:rowOff>0</xdr:rowOff>
        </xdr:from>
        <xdr:to>
          <xdr:col>13</xdr:col>
          <xdr:colOff>47625</xdr:colOff>
          <xdr:row>54</xdr:row>
          <xdr:rowOff>19050</xdr:rowOff>
        </xdr:to>
        <xdr:sp macro="" textlink="">
          <xdr:nvSpPr>
            <xdr:cNvPr id="90163" name="$M$54" hidden="1">
              <a:extLst>
                <a:ext uri="{63B3BB69-23CF-44E3-9099-C40C66FF867C}">
                  <a14:compatExt spid="_x0000_s90163"/>
                </a:ext>
                <a:ext uri="{FF2B5EF4-FFF2-40B4-BE49-F238E27FC236}">
                  <a16:creationId xmlns:a16="http://schemas.microsoft.com/office/drawing/2014/main" id="{00000000-0008-0000-0400-00003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54</xdr:row>
          <xdr:rowOff>0</xdr:rowOff>
        </xdr:from>
        <xdr:to>
          <xdr:col>13</xdr:col>
          <xdr:colOff>47625</xdr:colOff>
          <xdr:row>55</xdr:row>
          <xdr:rowOff>19050</xdr:rowOff>
        </xdr:to>
        <xdr:sp macro="" textlink="">
          <xdr:nvSpPr>
            <xdr:cNvPr id="90164" name="$M$55" hidden="1">
              <a:extLst>
                <a:ext uri="{63B3BB69-23CF-44E3-9099-C40C66FF867C}">
                  <a14:compatExt spid="_x0000_s90164"/>
                </a:ext>
                <a:ext uri="{FF2B5EF4-FFF2-40B4-BE49-F238E27FC236}">
                  <a16:creationId xmlns:a16="http://schemas.microsoft.com/office/drawing/2014/main" id="{00000000-0008-0000-0400-00003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55</xdr:row>
          <xdr:rowOff>0</xdr:rowOff>
        </xdr:from>
        <xdr:to>
          <xdr:col>13</xdr:col>
          <xdr:colOff>47625</xdr:colOff>
          <xdr:row>56</xdr:row>
          <xdr:rowOff>19050</xdr:rowOff>
        </xdr:to>
        <xdr:sp macro="" textlink="">
          <xdr:nvSpPr>
            <xdr:cNvPr id="90165" name="$M$56" hidden="1">
              <a:extLst>
                <a:ext uri="{63B3BB69-23CF-44E3-9099-C40C66FF867C}">
                  <a14:compatExt spid="_x0000_s90165"/>
                </a:ext>
                <a:ext uri="{FF2B5EF4-FFF2-40B4-BE49-F238E27FC236}">
                  <a16:creationId xmlns:a16="http://schemas.microsoft.com/office/drawing/2014/main" id="{00000000-0008-0000-0400-00003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56</xdr:row>
          <xdr:rowOff>0</xdr:rowOff>
        </xdr:from>
        <xdr:to>
          <xdr:col>13</xdr:col>
          <xdr:colOff>47625</xdr:colOff>
          <xdr:row>57</xdr:row>
          <xdr:rowOff>19050</xdr:rowOff>
        </xdr:to>
        <xdr:sp macro="" textlink="">
          <xdr:nvSpPr>
            <xdr:cNvPr id="90166" name="$M$57" hidden="1">
              <a:extLst>
                <a:ext uri="{63B3BB69-23CF-44E3-9099-C40C66FF867C}">
                  <a14:compatExt spid="_x0000_s90166"/>
                </a:ext>
                <a:ext uri="{FF2B5EF4-FFF2-40B4-BE49-F238E27FC236}">
                  <a16:creationId xmlns:a16="http://schemas.microsoft.com/office/drawing/2014/main" id="{00000000-0008-0000-0400-00003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xdr:row>
          <xdr:rowOff>0</xdr:rowOff>
        </xdr:from>
        <xdr:to>
          <xdr:col>13</xdr:col>
          <xdr:colOff>47625</xdr:colOff>
          <xdr:row>58</xdr:row>
          <xdr:rowOff>19050</xdr:rowOff>
        </xdr:to>
        <xdr:sp macro="" textlink="">
          <xdr:nvSpPr>
            <xdr:cNvPr id="90167" name="$M$58" hidden="1">
              <a:extLst>
                <a:ext uri="{63B3BB69-23CF-44E3-9099-C40C66FF867C}">
                  <a14:compatExt spid="_x0000_s90167"/>
                </a:ext>
                <a:ext uri="{FF2B5EF4-FFF2-40B4-BE49-F238E27FC236}">
                  <a16:creationId xmlns:a16="http://schemas.microsoft.com/office/drawing/2014/main" id="{00000000-0008-0000-0400-00003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58</xdr:row>
          <xdr:rowOff>0</xdr:rowOff>
        </xdr:from>
        <xdr:to>
          <xdr:col>13</xdr:col>
          <xdr:colOff>47625</xdr:colOff>
          <xdr:row>59</xdr:row>
          <xdr:rowOff>19050</xdr:rowOff>
        </xdr:to>
        <xdr:sp macro="" textlink="">
          <xdr:nvSpPr>
            <xdr:cNvPr id="90168" name="$M$59" hidden="1">
              <a:extLst>
                <a:ext uri="{63B3BB69-23CF-44E3-9099-C40C66FF867C}">
                  <a14:compatExt spid="_x0000_s90168"/>
                </a:ext>
                <a:ext uri="{FF2B5EF4-FFF2-40B4-BE49-F238E27FC236}">
                  <a16:creationId xmlns:a16="http://schemas.microsoft.com/office/drawing/2014/main" id="{00000000-0008-0000-0400-00003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59</xdr:row>
          <xdr:rowOff>0</xdr:rowOff>
        </xdr:from>
        <xdr:to>
          <xdr:col>13</xdr:col>
          <xdr:colOff>47625</xdr:colOff>
          <xdr:row>60</xdr:row>
          <xdr:rowOff>19050</xdr:rowOff>
        </xdr:to>
        <xdr:sp macro="" textlink="">
          <xdr:nvSpPr>
            <xdr:cNvPr id="90169" name="$M$60" hidden="1">
              <a:extLst>
                <a:ext uri="{63B3BB69-23CF-44E3-9099-C40C66FF867C}">
                  <a14:compatExt spid="_x0000_s90169"/>
                </a:ext>
                <a:ext uri="{FF2B5EF4-FFF2-40B4-BE49-F238E27FC236}">
                  <a16:creationId xmlns:a16="http://schemas.microsoft.com/office/drawing/2014/main" id="{00000000-0008-0000-0400-00003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13</xdr:col>
          <xdr:colOff>47625</xdr:colOff>
          <xdr:row>61</xdr:row>
          <xdr:rowOff>19050</xdr:rowOff>
        </xdr:to>
        <xdr:sp macro="" textlink="">
          <xdr:nvSpPr>
            <xdr:cNvPr id="90170" name="$M$61" hidden="1">
              <a:extLst>
                <a:ext uri="{63B3BB69-23CF-44E3-9099-C40C66FF867C}">
                  <a14:compatExt spid="_x0000_s90170"/>
                </a:ext>
                <a:ext uri="{FF2B5EF4-FFF2-40B4-BE49-F238E27FC236}">
                  <a16:creationId xmlns:a16="http://schemas.microsoft.com/office/drawing/2014/main" id="{00000000-0008-0000-0400-00003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61</xdr:row>
          <xdr:rowOff>0</xdr:rowOff>
        </xdr:from>
        <xdr:to>
          <xdr:col>13</xdr:col>
          <xdr:colOff>47625</xdr:colOff>
          <xdr:row>62</xdr:row>
          <xdr:rowOff>19050</xdr:rowOff>
        </xdr:to>
        <xdr:sp macro="" textlink="">
          <xdr:nvSpPr>
            <xdr:cNvPr id="90171" name="$M$62" hidden="1">
              <a:extLst>
                <a:ext uri="{63B3BB69-23CF-44E3-9099-C40C66FF867C}">
                  <a14:compatExt spid="_x0000_s90171"/>
                </a:ext>
                <a:ext uri="{FF2B5EF4-FFF2-40B4-BE49-F238E27FC236}">
                  <a16:creationId xmlns:a16="http://schemas.microsoft.com/office/drawing/2014/main" id="{00000000-0008-0000-0400-00003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62</xdr:row>
          <xdr:rowOff>0</xdr:rowOff>
        </xdr:from>
        <xdr:to>
          <xdr:col>13</xdr:col>
          <xdr:colOff>47625</xdr:colOff>
          <xdr:row>63</xdr:row>
          <xdr:rowOff>19050</xdr:rowOff>
        </xdr:to>
        <xdr:sp macro="" textlink="">
          <xdr:nvSpPr>
            <xdr:cNvPr id="90172" name="$M$63" hidden="1">
              <a:extLst>
                <a:ext uri="{63B3BB69-23CF-44E3-9099-C40C66FF867C}">
                  <a14:compatExt spid="_x0000_s90172"/>
                </a:ext>
                <a:ext uri="{FF2B5EF4-FFF2-40B4-BE49-F238E27FC236}">
                  <a16:creationId xmlns:a16="http://schemas.microsoft.com/office/drawing/2014/main" id="{00000000-0008-0000-0400-00003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63</xdr:row>
          <xdr:rowOff>0</xdr:rowOff>
        </xdr:from>
        <xdr:to>
          <xdr:col>13</xdr:col>
          <xdr:colOff>47625</xdr:colOff>
          <xdr:row>64</xdr:row>
          <xdr:rowOff>19050</xdr:rowOff>
        </xdr:to>
        <xdr:sp macro="" textlink="">
          <xdr:nvSpPr>
            <xdr:cNvPr id="90173" name="$M$64" hidden="1">
              <a:extLst>
                <a:ext uri="{63B3BB69-23CF-44E3-9099-C40C66FF867C}">
                  <a14:compatExt spid="_x0000_s90173"/>
                </a:ext>
                <a:ext uri="{FF2B5EF4-FFF2-40B4-BE49-F238E27FC236}">
                  <a16:creationId xmlns:a16="http://schemas.microsoft.com/office/drawing/2014/main" id="{00000000-0008-0000-0400-00003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64</xdr:row>
          <xdr:rowOff>0</xdr:rowOff>
        </xdr:from>
        <xdr:to>
          <xdr:col>13</xdr:col>
          <xdr:colOff>47625</xdr:colOff>
          <xdr:row>65</xdr:row>
          <xdr:rowOff>19050</xdr:rowOff>
        </xdr:to>
        <xdr:sp macro="" textlink="">
          <xdr:nvSpPr>
            <xdr:cNvPr id="90174" name="$M$65" hidden="1">
              <a:extLst>
                <a:ext uri="{63B3BB69-23CF-44E3-9099-C40C66FF867C}">
                  <a14:compatExt spid="_x0000_s90174"/>
                </a:ext>
                <a:ext uri="{FF2B5EF4-FFF2-40B4-BE49-F238E27FC236}">
                  <a16:creationId xmlns:a16="http://schemas.microsoft.com/office/drawing/2014/main" id="{00000000-0008-0000-0400-00003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65</xdr:row>
          <xdr:rowOff>0</xdr:rowOff>
        </xdr:from>
        <xdr:to>
          <xdr:col>13</xdr:col>
          <xdr:colOff>47625</xdr:colOff>
          <xdr:row>66</xdr:row>
          <xdr:rowOff>19050</xdr:rowOff>
        </xdr:to>
        <xdr:sp macro="" textlink="">
          <xdr:nvSpPr>
            <xdr:cNvPr id="90175" name="$M$66" hidden="1">
              <a:extLst>
                <a:ext uri="{63B3BB69-23CF-44E3-9099-C40C66FF867C}">
                  <a14:compatExt spid="_x0000_s90175"/>
                </a:ext>
                <a:ext uri="{FF2B5EF4-FFF2-40B4-BE49-F238E27FC236}">
                  <a16:creationId xmlns:a16="http://schemas.microsoft.com/office/drawing/2014/main" id="{00000000-0008-0000-0400-00003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66</xdr:row>
          <xdr:rowOff>0</xdr:rowOff>
        </xdr:from>
        <xdr:to>
          <xdr:col>13</xdr:col>
          <xdr:colOff>47625</xdr:colOff>
          <xdr:row>67</xdr:row>
          <xdr:rowOff>19050</xdr:rowOff>
        </xdr:to>
        <xdr:sp macro="" textlink="">
          <xdr:nvSpPr>
            <xdr:cNvPr id="90176" name="$M$67" hidden="1">
              <a:extLst>
                <a:ext uri="{63B3BB69-23CF-44E3-9099-C40C66FF867C}">
                  <a14:compatExt spid="_x0000_s90176"/>
                </a:ext>
                <a:ext uri="{FF2B5EF4-FFF2-40B4-BE49-F238E27FC236}">
                  <a16:creationId xmlns:a16="http://schemas.microsoft.com/office/drawing/2014/main" id="{00000000-0008-0000-0400-00004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xdr:row>
          <xdr:rowOff>0</xdr:rowOff>
        </xdr:from>
        <xdr:to>
          <xdr:col>13</xdr:col>
          <xdr:colOff>47625</xdr:colOff>
          <xdr:row>68</xdr:row>
          <xdr:rowOff>19050</xdr:rowOff>
        </xdr:to>
        <xdr:sp macro="" textlink="">
          <xdr:nvSpPr>
            <xdr:cNvPr id="90177" name="$M$68" hidden="1">
              <a:extLst>
                <a:ext uri="{63B3BB69-23CF-44E3-9099-C40C66FF867C}">
                  <a14:compatExt spid="_x0000_s90177"/>
                </a:ext>
                <a:ext uri="{FF2B5EF4-FFF2-40B4-BE49-F238E27FC236}">
                  <a16:creationId xmlns:a16="http://schemas.microsoft.com/office/drawing/2014/main" id="{00000000-0008-0000-0400-00004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68</xdr:row>
          <xdr:rowOff>0</xdr:rowOff>
        </xdr:from>
        <xdr:to>
          <xdr:col>13</xdr:col>
          <xdr:colOff>47625</xdr:colOff>
          <xdr:row>69</xdr:row>
          <xdr:rowOff>19050</xdr:rowOff>
        </xdr:to>
        <xdr:sp macro="" textlink="">
          <xdr:nvSpPr>
            <xdr:cNvPr id="90178" name="$M$69" hidden="1">
              <a:extLst>
                <a:ext uri="{63B3BB69-23CF-44E3-9099-C40C66FF867C}">
                  <a14:compatExt spid="_x0000_s90178"/>
                </a:ext>
                <a:ext uri="{FF2B5EF4-FFF2-40B4-BE49-F238E27FC236}">
                  <a16:creationId xmlns:a16="http://schemas.microsoft.com/office/drawing/2014/main" id="{00000000-0008-0000-0400-00004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69</xdr:row>
          <xdr:rowOff>0</xdr:rowOff>
        </xdr:from>
        <xdr:to>
          <xdr:col>13</xdr:col>
          <xdr:colOff>47625</xdr:colOff>
          <xdr:row>70</xdr:row>
          <xdr:rowOff>19050</xdr:rowOff>
        </xdr:to>
        <xdr:sp macro="" textlink="">
          <xdr:nvSpPr>
            <xdr:cNvPr id="90179" name="$M$70" hidden="1">
              <a:extLst>
                <a:ext uri="{63B3BB69-23CF-44E3-9099-C40C66FF867C}">
                  <a14:compatExt spid="_x0000_s90179"/>
                </a:ext>
                <a:ext uri="{FF2B5EF4-FFF2-40B4-BE49-F238E27FC236}">
                  <a16:creationId xmlns:a16="http://schemas.microsoft.com/office/drawing/2014/main" id="{00000000-0008-0000-0400-00004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70</xdr:row>
          <xdr:rowOff>0</xdr:rowOff>
        </xdr:from>
        <xdr:to>
          <xdr:col>13</xdr:col>
          <xdr:colOff>47625</xdr:colOff>
          <xdr:row>71</xdr:row>
          <xdr:rowOff>19050</xdr:rowOff>
        </xdr:to>
        <xdr:sp macro="" textlink="">
          <xdr:nvSpPr>
            <xdr:cNvPr id="90180" name="$M$71" hidden="1">
              <a:extLst>
                <a:ext uri="{63B3BB69-23CF-44E3-9099-C40C66FF867C}">
                  <a14:compatExt spid="_x0000_s90180"/>
                </a:ext>
                <a:ext uri="{FF2B5EF4-FFF2-40B4-BE49-F238E27FC236}">
                  <a16:creationId xmlns:a16="http://schemas.microsoft.com/office/drawing/2014/main" id="{00000000-0008-0000-0400-00004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71</xdr:row>
          <xdr:rowOff>0</xdr:rowOff>
        </xdr:from>
        <xdr:to>
          <xdr:col>13</xdr:col>
          <xdr:colOff>47625</xdr:colOff>
          <xdr:row>72</xdr:row>
          <xdr:rowOff>19050</xdr:rowOff>
        </xdr:to>
        <xdr:sp macro="" textlink="">
          <xdr:nvSpPr>
            <xdr:cNvPr id="90181" name="$M$72" hidden="1">
              <a:extLst>
                <a:ext uri="{63B3BB69-23CF-44E3-9099-C40C66FF867C}">
                  <a14:compatExt spid="_x0000_s90181"/>
                </a:ext>
                <a:ext uri="{FF2B5EF4-FFF2-40B4-BE49-F238E27FC236}">
                  <a16:creationId xmlns:a16="http://schemas.microsoft.com/office/drawing/2014/main" id="{00000000-0008-0000-0400-00004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72</xdr:row>
          <xdr:rowOff>0</xdr:rowOff>
        </xdr:from>
        <xdr:to>
          <xdr:col>13</xdr:col>
          <xdr:colOff>47625</xdr:colOff>
          <xdr:row>73</xdr:row>
          <xdr:rowOff>19050</xdr:rowOff>
        </xdr:to>
        <xdr:sp macro="" textlink="">
          <xdr:nvSpPr>
            <xdr:cNvPr id="90182" name="$M$73" hidden="1">
              <a:extLst>
                <a:ext uri="{63B3BB69-23CF-44E3-9099-C40C66FF867C}">
                  <a14:compatExt spid="_x0000_s90182"/>
                </a:ext>
                <a:ext uri="{FF2B5EF4-FFF2-40B4-BE49-F238E27FC236}">
                  <a16:creationId xmlns:a16="http://schemas.microsoft.com/office/drawing/2014/main" id="{00000000-0008-0000-0400-00004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73</xdr:row>
          <xdr:rowOff>0</xdr:rowOff>
        </xdr:from>
        <xdr:to>
          <xdr:col>13</xdr:col>
          <xdr:colOff>47625</xdr:colOff>
          <xdr:row>74</xdr:row>
          <xdr:rowOff>19050</xdr:rowOff>
        </xdr:to>
        <xdr:sp macro="" textlink="">
          <xdr:nvSpPr>
            <xdr:cNvPr id="90183" name="$M$74" hidden="1">
              <a:extLst>
                <a:ext uri="{63B3BB69-23CF-44E3-9099-C40C66FF867C}">
                  <a14:compatExt spid="_x0000_s90183"/>
                </a:ext>
                <a:ext uri="{FF2B5EF4-FFF2-40B4-BE49-F238E27FC236}">
                  <a16:creationId xmlns:a16="http://schemas.microsoft.com/office/drawing/2014/main" id="{00000000-0008-0000-0400-00004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74</xdr:row>
          <xdr:rowOff>0</xdr:rowOff>
        </xdr:from>
        <xdr:to>
          <xdr:col>13</xdr:col>
          <xdr:colOff>47625</xdr:colOff>
          <xdr:row>75</xdr:row>
          <xdr:rowOff>19050</xdr:rowOff>
        </xdr:to>
        <xdr:sp macro="" textlink="">
          <xdr:nvSpPr>
            <xdr:cNvPr id="90184" name="$M$75" hidden="1">
              <a:extLst>
                <a:ext uri="{63B3BB69-23CF-44E3-9099-C40C66FF867C}">
                  <a14:compatExt spid="_x0000_s90184"/>
                </a:ext>
                <a:ext uri="{FF2B5EF4-FFF2-40B4-BE49-F238E27FC236}">
                  <a16:creationId xmlns:a16="http://schemas.microsoft.com/office/drawing/2014/main" id="{00000000-0008-0000-0400-00004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13</xdr:col>
          <xdr:colOff>47625</xdr:colOff>
          <xdr:row>76</xdr:row>
          <xdr:rowOff>19050</xdr:rowOff>
        </xdr:to>
        <xdr:sp macro="" textlink="">
          <xdr:nvSpPr>
            <xdr:cNvPr id="90185" name="$M$76" hidden="1">
              <a:extLst>
                <a:ext uri="{63B3BB69-23CF-44E3-9099-C40C66FF867C}">
                  <a14:compatExt spid="_x0000_s90185"/>
                </a:ext>
                <a:ext uri="{FF2B5EF4-FFF2-40B4-BE49-F238E27FC236}">
                  <a16:creationId xmlns:a16="http://schemas.microsoft.com/office/drawing/2014/main" id="{00000000-0008-0000-0400-00004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76</xdr:row>
          <xdr:rowOff>0</xdr:rowOff>
        </xdr:from>
        <xdr:to>
          <xdr:col>13</xdr:col>
          <xdr:colOff>47625</xdr:colOff>
          <xdr:row>77</xdr:row>
          <xdr:rowOff>19050</xdr:rowOff>
        </xdr:to>
        <xdr:sp macro="" textlink="">
          <xdr:nvSpPr>
            <xdr:cNvPr id="90186" name="$M$77" hidden="1">
              <a:extLst>
                <a:ext uri="{63B3BB69-23CF-44E3-9099-C40C66FF867C}">
                  <a14:compatExt spid="_x0000_s90186"/>
                </a:ext>
                <a:ext uri="{FF2B5EF4-FFF2-40B4-BE49-F238E27FC236}">
                  <a16:creationId xmlns:a16="http://schemas.microsoft.com/office/drawing/2014/main" id="{00000000-0008-0000-0400-00004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13</xdr:col>
          <xdr:colOff>47625</xdr:colOff>
          <xdr:row>78</xdr:row>
          <xdr:rowOff>19050</xdr:rowOff>
        </xdr:to>
        <xdr:sp macro="" textlink="">
          <xdr:nvSpPr>
            <xdr:cNvPr id="90187" name="$M$78" hidden="1">
              <a:extLst>
                <a:ext uri="{63B3BB69-23CF-44E3-9099-C40C66FF867C}">
                  <a14:compatExt spid="_x0000_s90187"/>
                </a:ext>
                <a:ext uri="{FF2B5EF4-FFF2-40B4-BE49-F238E27FC236}">
                  <a16:creationId xmlns:a16="http://schemas.microsoft.com/office/drawing/2014/main" id="{00000000-0008-0000-0400-00004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78</xdr:row>
          <xdr:rowOff>0</xdr:rowOff>
        </xdr:from>
        <xdr:to>
          <xdr:col>13</xdr:col>
          <xdr:colOff>47625</xdr:colOff>
          <xdr:row>79</xdr:row>
          <xdr:rowOff>19050</xdr:rowOff>
        </xdr:to>
        <xdr:sp macro="" textlink="">
          <xdr:nvSpPr>
            <xdr:cNvPr id="90188" name="$M$79" hidden="1">
              <a:extLst>
                <a:ext uri="{63B3BB69-23CF-44E3-9099-C40C66FF867C}">
                  <a14:compatExt spid="_x0000_s90188"/>
                </a:ext>
                <a:ext uri="{FF2B5EF4-FFF2-40B4-BE49-F238E27FC236}">
                  <a16:creationId xmlns:a16="http://schemas.microsoft.com/office/drawing/2014/main" id="{00000000-0008-0000-0400-00004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79</xdr:row>
          <xdr:rowOff>0</xdr:rowOff>
        </xdr:from>
        <xdr:to>
          <xdr:col>13</xdr:col>
          <xdr:colOff>47625</xdr:colOff>
          <xdr:row>80</xdr:row>
          <xdr:rowOff>19050</xdr:rowOff>
        </xdr:to>
        <xdr:sp macro="" textlink="">
          <xdr:nvSpPr>
            <xdr:cNvPr id="90189" name="$M$80" hidden="1">
              <a:extLst>
                <a:ext uri="{63B3BB69-23CF-44E3-9099-C40C66FF867C}">
                  <a14:compatExt spid="_x0000_s90189"/>
                </a:ext>
                <a:ext uri="{FF2B5EF4-FFF2-40B4-BE49-F238E27FC236}">
                  <a16:creationId xmlns:a16="http://schemas.microsoft.com/office/drawing/2014/main" id="{00000000-0008-0000-0400-00004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80</xdr:row>
          <xdr:rowOff>0</xdr:rowOff>
        </xdr:from>
        <xdr:to>
          <xdr:col>13</xdr:col>
          <xdr:colOff>47625</xdr:colOff>
          <xdr:row>81</xdr:row>
          <xdr:rowOff>19050</xdr:rowOff>
        </xdr:to>
        <xdr:sp macro="" textlink="">
          <xdr:nvSpPr>
            <xdr:cNvPr id="90190" name="$M$81" hidden="1">
              <a:extLst>
                <a:ext uri="{63B3BB69-23CF-44E3-9099-C40C66FF867C}">
                  <a14:compatExt spid="_x0000_s90190"/>
                </a:ext>
                <a:ext uri="{FF2B5EF4-FFF2-40B4-BE49-F238E27FC236}">
                  <a16:creationId xmlns:a16="http://schemas.microsoft.com/office/drawing/2014/main" id="{00000000-0008-0000-0400-00004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81</xdr:row>
          <xdr:rowOff>0</xdr:rowOff>
        </xdr:from>
        <xdr:to>
          <xdr:col>13</xdr:col>
          <xdr:colOff>47625</xdr:colOff>
          <xdr:row>82</xdr:row>
          <xdr:rowOff>19050</xdr:rowOff>
        </xdr:to>
        <xdr:sp macro="" textlink="">
          <xdr:nvSpPr>
            <xdr:cNvPr id="90191" name="$M$82" hidden="1">
              <a:extLst>
                <a:ext uri="{63B3BB69-23CF-44E3-9099-C40C66FF867C}">
                  <a14:compatExt spid="_x0000_s90191"/>
                </a:ext>
                <a:ext uri="{FF2B5EF4-FFF2-40B4-BE49-F238E27FC236}">
                  <a16:creationId xmlns:a16="http://schemas.microsoft.com/office/drawing/2014/main" id="{00000000-0008-0000-0400-00004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82</xdr:row>
          <xdr:rowOff>0</xdr:rowOff>
        </xdr:from>
        <xdr:to>
          <xdr:col>13</xdr:col>
          <xdr:colOff>47625</xdr:colOff>
          <xdr:row>83</xdr:row>
          <xdr:rowOff>19050</xdr:rowOff>
        </xdr:to>
        <xdr:sp macro="" textlink="">
          <xdr:nvSpPr>
            <xdr:cNvPr id="90192" name="$M$83" hidden="1">
              <a:extLst>
                <a:ext uri="{63B3BB69-23CF-44E3-9099-C40C66FF867C}">
                  <a14:compatExt spid="_x0000_s90192"/>
                </a:ext>
                <a:ext uri="{FF2B5EF4-FFF2-40B4-BE49-F238E27FC236}">
                  <a16:creationId xmlns:a16="http://schemas.microsoft.com/office/drawing/2014/main" id="{00000000-0008-0000-0400-00005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83</xdr:row>
          <xdr:rowOff>0</xdr:rowOff>
        </xdr:from>
        <xdr:to>
          <xdr:col>13</xdr:col>
          <xdr:colOff>47625</xdr:colOff>
          <xdr:row>84</xdr:row>
          <xdr:rowOff>19050</xdr:rowOff>
        </xdr:to>
        <xdr:sp macro="" textlink="">
          <xdr:nvSpPr>
            <xdr:cNvPr id="90193" name="$M$84" hidden="1">
              <a:extLst>
                <a:ext uri="{63B3BB69-23CF-44E3-9099-C40C66FF867C}">
                  <a14:compatExt spid="_x0000_s90193"/>
                </a:ext>
                <a:ext uri="{FF2B5EF4-FFF2-40B4-BE49-F238E27FC236}">
                  <a16:creationId xmlns:a16="http://schemas.microsoft.com/office/drawing/2014/main" id="{00000000-0008-0000-0400-00005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84</xdr:row>
          <xdr:rowOff>0</xdr:rowOff>
        </xdr:from>
        <xdr:to>
          <xdr:col>13</xdr:col>
          <xdr:colOff>47625</xdr:colOff>
          <xdr:row>85</xdr:row>
          <xdr:rowOff>19050</xdr:rowOff>
        </xdr:to>
        <xdr:sp macro="" textlink="">
          <xdr:nvSpPr>
            <xdr:cNvPr id="90194" name="$M$85" hidden="1">
              <a:extLst>
                <a:ext uri="{63B3BB69-23CF-44E3-9099-C40C66FF867C}">
                  <a14:compatExt spid="_x0000_s90194"/>
                </a:ext>
                <a:ext uri="{FF2B5EF4-FFF2-40B4-BE49-F238E27FC236}">
                  <a16:creationId xmlns:a16="http://schemas.microsoft.com/office/drawing/2014/main" id="{00000000-0008-0000-0400-00005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85</xdr:row>
          <xdr:rowOff>0</xdr:rowOff>
        </xdr:from>
        <xdr:to>
          <xdr:col>13</xdr:col>
          <xdr:colOff>47625</xdr:colOff>
          <xdr:row>86</xdr:row>
          <xdr:rowOff>19050</xdr:rowOff>
        </xdr:to>
        <xdr:sp macro="" textlink="">
          <xdr:nvSpPr>
            <xdr:cNvPr id="90195" name="$M$86" hidden="1">
              <a:extLst>
                <a:ext uri="{63B3BB69-23CF-44E3-9099-C40C66FF867C}">
                  <a14:compatExt spid="_x0000_s90195"/>
                </a:ext>
                <a:ext uri="{FF2B5EF4-FFF2-40B4-BE49-F238E27FC236}">
                  <a16:creationId xmlns:a16="http://schemas.microsoft.com/office/drawing/2014/main" id="{00000000-0008-0000-0400-00005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86</xdr:row>
          <xdr:rowOff>0</xdr:rowOff>
        </xdr:from>
        <xdr:to>
          <xdr:col>13</xdr:col>
          <xdr:colOff>47625</xdr:colOff>
          <xdr:row>87</xdr:row>
          <xdr:rowOff>19050</xdr:rowOff>
        </xdr:to>
        <xdr:sp macro="" textlink="">
          <xdr:nvSpPr>
            <xdr:cNvPr id="90196" name="$M$87" hidden="1">
              <a:extLst>
                <a:ext uri="{63B3BB69-23CF-44E3-9099-C40C66FF867C}">
                  <a14:compatExt spid="_x0000_s90196"/>
                </a:ext>
                <a:ext uri="{FF2B5EF4-FFF2-40B4-BE49-F238E27FC236}">
                  <a16:creationId xmlns:a16="http://schemas.microsoft.com/office/drawing/2014/main" id="{00000000-0008-0000-0400-00005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xdr:row>
          <xdr:rowOff>0</xdr:rowOff>
        </xdr:from>
        <xdr:to>
          <xdr:col>13</xdr:col>
          <xdr:colOff>47625</xdr:colOff>
          <xdr:row>88</xdr:row>
          <xdr:rowOff>19050</xdr:rowOff>
        </xdr:to>
        <xdr:sp macro="" textlink="">
          <xdr:nvSpPr>
            <xdr:cNvPr id="90197" name="$M$88" hidden="1">
              <a:extLst>
                <a:ext uri="{63B3BB69-23CF-44E3-9099-C40C66FF867C}">
                  <a14:compatExt spid="_x0000_s90197"/>
                </a:ext>
                <a:ext uri="{FF2B5EF4-FFF2-40B4-BE49-F238E27FC236}">
                  <a16:creationId xmlns:a16="http://schemas.microsoft.com/office/drawing/2014/main" id="{00000000-0008-0000-0400-00005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88</xdr:row>
          <xdr:rowOff>0</xdr:rowOff>
        </xdr:from>
        <xdr:to>
          <xdr:col>13</xdr:col>
          <xdr:colOff>47625</xdr:colOff>
          <xdr:row>89</xdr:row>
          <xdr:rowOff>19050</xdr:rowOff>
        </xdr:to>
        <xdr:sp macro="" textlink="">
          <xdr:nvSpPr>
            <xdr:cNvPr id="90198" name="$M$89" hidden="1">
              <a:extLst>
                <a:ext uri="{63B3BB69-23CF-44E3-9099-C40C66FF867C}">
                  <a14:compatExt spid="_x0000_s90198"/>
                </a:ext>
                <a:ext uri="{FF2B5EF4-FFF2-40B4-BE49-F238E27FC236}">
                  <a16:creationId xmlns:a16="http://schemas.microsoft.com/office/drawing/2014/main" id="{00000000-0008-0000-0400-00005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89</xdr:row>
          <xdr:rowOff>0</xdr:rowOff>
        </xdr:from>
        <xdr:to>
          <xdr:col>13</xdr:col>
          <xdr:colOff>47625</xdr:colOff>
          <xdr:row>90</xdr:row>
          <xdr:rowOff>19050</xdr:rowOff>
        </xdr:to>
        <xdr:sp macro="" textlink="">
          <xdr:nvSpPr>
            <xdr:cNvPr id="90199" name="$M$90" hidden="1">
              <a:extLst>
                <a:ext uri="{63B3BB69-23CF-44E3-9099-C40C66FF867C}">
                  <a14:compatExt spid="_x0000_s90199"/>
                </a:ext>
                <a:ext uri="{FF2B5EF4-FFF2-40B4-BE49-F238E27FC236}">
                  <a16:creationId xmlns:a16="http://schemas.microsoft.com/office/drawing/2014/main" id="{00000000-0008-0000-0400-00005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90</xdr:row>
          <xdr:rowOff>0</xdr:rowOff>
        </xdr:from>
        <xdr:to>
          <xdr:col>13</xdr:col>
          <xdr:colOff>47625</xdr:colOff>
          <xdr:row>91</xdr:row>
          <xdr:rowOff>19050</xdr:rowOff>
        </xdr:to>
        <xdr:sp macro="" textlink="">
          <xdr:nvSpPr>
            <xdr:cNvPr id="90200" name="$M$91" hidden="1">
              <a:extLst>
                <a:ext uri="{63B3BB69-23CF-44E3-9099-C40C66FF867C}">
                  <a14:compatExt spid="_x0000_s90200"/>
                </a:ext>
                <a:ext uri="{FF2B5EF4-FFF2-40B4-BE49-F238E27FC236}">
                  <a16:creationId xmlns:a16="http://schemas.microsoft.com/office/drawing/2014/main" id="{00000000-0008-0000-0400-00005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91</xdr:row>
          <xdr:rowOff>0</xdr:rowOff>
        </xdr:from>
        <xdr:to>
          <xdr:col>13</xdr:col>
          <xdr:colOff>47625</xdr:colOff>
          <xdr:row>92</xdr:row>
          <xdr:rowOff>19050</xdr:rowOff>
        </xdr:to>
        <xdr:sp macro="" textlink="">
          <xdr:nvSpPr>
            <xdr:cNvPr id="90201" name="$M$92" hidden="1">
              <a:extLst>
                <a:ext uri="{63B3BB69-23CF-44E3-9099-C40C66FF867C}">
                  <a14:compatExt spid="_x0000_s90201"/>
                </a:ext>
                <a:ext uri="{FF2B5EF4-FFF2-40B4-BE49-F238E27FC236}">
                  <a16:creationId xmlns:a16="http://schemas.microsoft.com/office/drawing/2014/main" id="{00000000-0008-0000-0400-00005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92</xdr:row>
          <xdr:rowOff>0</xdr:rowOff>
        </xdr:from>
        <xdr:to>
          <xdr:col>13</xdr:col>
          <xdr:colOff>47625</xdr:colOff>
          <xdr:row>93</xdr:row>
          <xdr:rowOff>19050</xdr:rowOff>
        </xdr:to>
        <xdr:sp macro="" textlink="">
          <xdr:nvSpPr>
            <xdr:cNvPr id="90202" name="$M$93" hidden="1">
              <a:extLst>
                <a:ext uri="{63B3BB69-23CF-44E3-9099-C40C66FF867C}">
                  <a14:compatExt spid="_x0000_s90202"/>
                </a:ext>
                <a:ext uri="{FF2B5EF4-FFF2-40B4-BE49-F238E27FC236}">
                  <a16:creationId xmlns:a16="http://schemas.microsoft.com/office/drawing/2014/main" id="{00000000-0008-0000-0400-00005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93</xdr:row>
          <xdr:rowOff>0</xdr:rowOff>
        </xdr:from>
        <xdr:to>
          <xdr:col>13</xdr:col>
          <xdr:colOff>47625</xdr:colOff>
          <xdr:row>94</xdr:row>
          <xdr:rowOff>19050</xdr:rowOff>
        </xdr:to>
        <xdr:sp macro="" textlink="">
          <xdr:nvSpPr>
            <xdr:cNvPr id="90203" name="$M$94" hidden="1">
              <a:extLst>
                <a:ext uri="{63B3BB69-23CF-44E3-9099-C40C66FF867C}">
                  <a14:compatExt spid="_x0000_s90203"/>
                </a:ext>
                <a:ext uri="{FF2B5EF4-FFF2-40B4-BE49-F238E27FC236}">
                  <a16:creationId xmlns:a16="http://schemas.microsoft.com/office/drawing/2014/main" id="{00000000-0008-0000-0400-00005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94</xdr:row>
          <xdr:rowOff>0</xdr:rowOff>
        </xdr:from>
        <xdr:to>
          <xdr:col>13</xdr:col>
          <xdr:colOff>47625</xdr:colOff>
          <xdr:row>95</xdr:row>
          <xdr:rowOff>19050</xdr:rowOff>
        </xdr:to>
        <xdr:sp macro="" textlink="">
          <xdr:nvSpPr>
            <xdr:cNvPr id="90204" name="$M$95" hidden="1">
              <a:extLst>
                <a:ext uri="{63B3BB69-23CF-44E3-9099-C40C66FF867C}">
                  <a14:compatExt spid="_x0000_s90204"/>
                </a:ext>
                <a:ext uri="{FF2B5EF4-FFF2-40B4-BE49-F238E27FC236}">
                  <a16:creationId xmlns:a16="http://schemas.microsoft.com/office/drawing/2014/main" id="{00000000-0008-0000-0400-00005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95</xdr:row>
          <xdr:rowOff>0</xdr:rowOff>
        </xdr:from>
        <xdr:to>
          <xdr:col>13</xdr:col>
          <xdr:colOff>47625</xdr:colOff>
          <xdr:row>96</xdr:row>
          <xdr:rowOff>19050</xdr:rowOff>
        </xdr:to>
        <xdr:sp macro="" textlink="">
          <xdr:nvSpPr>
            <xdr:cNvPr id="90205" name="$M$96" hidden="1">
              <a:extLst>
                <a:ext uri="{63B3BB69-23CF-44E3-9099-C40C66FF867C}">
                  <a14:compatExt spid="_x0000_s90205"/>
                </a:ext>
                <a:ext uri="{FF2B5EF4-FFF2-40B4-BE49-F238E27FC236}">
                  <a16:creationId xmlns:a16="http://schemas.microsoft.com/office/drawing/2014/main" id="{00000000-0008-0000-0400-00005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96</xdr:row>
          <xdr:rowOff>0</xdr:rowOff>
        </xdr:from>
        <xdr:to>
          <xdr:col>13</xdr:col>
          <xdr:colOff>47625</xdr:colOff>
          <xdr:row>97</xdr:row>
          <xdr:rowOff>19050</xdr:rowOff>
        </xdr:to>
        <xdr:sp macro="" textlink="">
          <xdr:nvSpPr>
            <xdr:cNvPr id="90206" name="$M$97" hidden="1">
              <a:extLst>
                <a:ext uri="{63B3BB69-23CF-44E3-9099-C40C66FF867C}">
                  <a14:compatExt spid="_x0000_s90206"/>
                </a:ext>
                <a:ext uri="{FF2B5EF4-FFF2-40B4-BE49-F238E27FC236}">
                  <a16:creationId xmlns:a16="http://schemas.microsoft.com/office/drawing/2014/main" id="{00000000-0008-0000-0400-00005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xdr:row>
          <xdr:rowOff>0</xdr:rowOff>
        </xdr:from>
        <xdr:to>
          <xdr:col>13</xdr:col>
          <xdr:colOff>47625</xdr:colOff>
          <xdr:row>98</xdr:row>
          <xdr:rowOff>19050</xdr:rowOff>
        </xdr:to>
        <xdr:sp macro="" textlink="">
          <xdr:nvSpPr>
            <xdr:cNvPr id="90207" name="$M$98" hidden="1">
              <a:extLst>
                <a:ext uri="{63B3BB69-23CF-44E3-9099-C40C66FF867C}">
                  <a14:compatExt spid="_x0000_s90207"/>
                </a:ext>
                <a:ext uri="{FF2B5EF4-FFF2-40B4-BE49-F238E27FC236}">
                  <a16:creationId xmlns:a16="http://schemas.microsoft.com/office/drawing/2014/main" id="{00000000-0008-0000-0400-00005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98</xdr:row>
          <xdr:rowOff>0</xdr:rowOff>
        </xdr:from>
        <xdr:to>
          <xdr:col>13</xdr:col>
          <xdr:colOff>47625</xdr:colOff>
          <xdr:row>99</xdr:row>
          <xdr:rowOff>19050</xdr:rowOff>
        </xdr:to>
        <xdr:sp macro="" textlink="">
          <xdr:nvSpPr>
            <xdr:cNvPr id="90208" name="$M$99" hidden="1">
              <a:extLst>
                <a:ext uri="{63B3BB69-23CF-44E3-9099-C40C66FF867C}">
                  <a14:compatExt spid="_x0000_s90208"/>
                </a:ext>
                <a:ext uri="{FF2B5EF4-FFF2-40B4-BE49-F238E27FC236}">
                  <a16:creationId xmlns:a16="http://schemas.microsoft.com/office/drawing/2014/main" id="{00000000-0008-0000-0400-00006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99</xdr:row>
          <xdr:rowOff>0</xdr:rowOff>
        </xdr:from>
        <xdr:to>
          <xdr:col>13</xdr:col>
          <xdr:colOff>47625</xdr:colOff>
          <xdr:row>100</xdr:row>
          <xdr:rowOff>19050</xdr:rowOff>
        </xdr:to>
        <xdr:sp macro="" textlink="">
          <xdr:nvSpPr>
            <xdr:cNvPr id="90209" name="$M$100" hidden="1">
              <a:extLst>
                <a:ext uri="{63B3BB69-23CF-44E3-9099-C40C66FF867C}">
                  <a14:compatExt spid="_x0000_s90209"/>
                </a:ext>
                <a:ext uri="{FF2B5EF4-FFF2-40B4-BE49-F238E27FC236}">
                  <a16:creationId xmlns:a16="http://schemas.microsoft.com/office/drawing/2014/main" id="{00000000-0008-0000-0400-00006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100</xdr:row>
          <xdr:rowOff>0</xdr:rowOff>
        </xdr:from>
        <xdr:to>
          <xdr:col>13</xdr:col>
          <xdr:colOff>47625</xdr:colOff>
          <xdr:row>101</xdr:row>
          <xdr:rowOff>19050</xdr:rowOff>
        </xdr:to>
        <xdr:sp macro="" textlink="">
          <xdr:nvSpPr>
            <xdr:cNvPr id="90210" name="$M$101" hidden="1">
              <a:extLst>
                <a:ext uri="{63B3BB69-23CF-44E3-9099-C40C66FF867C}">
                  <a14:compatExt spid="_x0000_s90210"/>
                </a:ext>
                <a:ext uri="{FF2B5EF4-FFF2-40B4-BE49-F238E27FC236}">
                  <a16:creationId xmlns:a16="http://schemas.microsoft.com/office/drawing/2014/main" id="{00000000-0008-0000-0400-00006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101</xdr:row>
          <xdr:rowOff>0</xdr:rowOff>
        </xdr:from>
        <xdr:to>
          <xdr:col>13</xdr:col>
          <xdr:colOff>47625</xdr:colOff>
          <xdr:row>102</xdr:row>
          <xdr:rowOff>19050</xdr:rowOff>
        </xdr:to>
        <xdr:sp macro="" textlink="">
          <xdr:nvSpPr>
            <xdr:cNvPr id="90211" name="$M$102" hidden="1">
              <a:extLst>
                <a:ext uri="{63B3BB69-23CF-44E3-9099-C40C66FF867C}">
                  <a14:compatExt spid="_x0000_s90211"/>
                </a:ext>
                <a:ext uri="{FF2B5EF4-FFF2-40B4-BE49-F238E27FC236}">
                  <a16:creationId xmlns:a16="http://schemas.microsoft.com/office/drawing/2014/main" id="{00000000-0008-0000-0400-00006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102</xdr:row>
          <xdr:rowOff>0</xdr:rowOff>
        </xdr:from>
        <xdr:to>
          <xdr:col>13</xdr:col>
          <xdr:colOff>47625</xdr:colOff>
          <xdr:row>103</xdr:row>
          <xdr:rowOff>19050</xdr:rowOff>
        </xdr:to>
        <xdr:sp macro="" textlink="">
          <xdr:nvSpPr>
            <xdr:cNvPr id="90212" name="$M$103" hidden="1">
              <a:extLst>
                <a:ext uri="{63B3BB69-23CF-44E3-9099-C40C66FF867C}">
                  <a14:compatExt spid="_x0000_s90212"/>
                </a:ext>
                <a:ext uri="{FF2B5EF4-FFF2-40B4-BE49-F238E27FC236}">
                  <a16:creationId xmlns:a16="http://schemas.microsoft.com/office/drawing/2014/main" id="{00000000-0008-0000-0400-00006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103</xdr:row>
          <xdr:rowOff>0</xdr:rowOff>
        </xdr:from>
        <xdr:to>
          <xdr:col>13</xdr:col>
          <xdr:colOff>47625</xdr:colOff>
          <xdr:row>104</xdr:row>
          <xdr:rowOff>19050</xdr:rowOff>
        </xdr:to>
        <xdr:sp macro="" textlink="">
          <xdr:nvSpPr>
            <xdr:cNvPr id="90213" name="$M$104" hidden="1">
              <a:extLst>
                <a:ext uri="{63B3BB69-23CF-44E3-9099-C40C66FF867C}">
                  <a14:compatExt spid="_x0000_s90213"/>
                </a:ext>
                <a:ext uri="{FF2B5EF4-FFF2-40B4-BE49-F238E27FC236}">
                  <a16:creationId xmlns:a16="http://schemas.microsoft.com/office/drawing/2014/main" id="{00000000-0008-0000-0400-00006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104</xdr:row>
          <xdr:rowOff>0</xdr:rowOff>
        </xdr:from>
        <xdr:to>
          <xdr:col>13</xdr:col>
          <xdr:colOff>47625</xdr:colOff>
          <xdr:row>105</xdr:row>
          <xdr:rowOff>19050</xdr:rowOff>
        </xdr:to>
        <xdr:sp macro="" textlink="">
          <xdr:nvSpPr>
            <xdr:cNvPr id="90214" name="$M$105" hidden="1">
              <a:extLst>
                <a:ext uri="{63B3BB69-23CF-44E3-9099-C40C66FF867C}">
                  <a14:compatExt spid="_x0000_s90214"/>
                </a:ext>
                <a:ext uri="{FF2B5EF4-FFF2-40B4-BE49-F238E27FC236}">
                  <a16:creationId xmlns:a16="http://schemas.microsoft.com/office/drawing/2014/main" id="{00000000-0008-0000-0400-00006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105</xdr:row>
          <xdr:rowOff>0</xdr:rowOff>
        </xdr:from>
        <xdr:to>
          <xdr:col>13</xdr:col>
          <xdr:colOff>47625</xdr:colOff>
          <xdr:row>106</xdr:row>
          <xdr:rowOff>19050</xdr:rowOff>
        </xdr:to>
        <xdr:sp macro="" textlink="">
          <xdr:nvSpPr>
            <xdr:cNvPr id="90215" name="$M$106" hidden="1">
              <a:extLst>
                <a:ext uri="{63B3BB69-23CF-44E3-9099-C40C66FF867C}">
                  <a14:compatExt spid="_x0000_s90215"/>
                </a:ext>
                <a:ext uri="{FF2B5EF4-FFF2-40B4-BE49-F238E27FC236}">
                  <a16:creationId xmlns:a16="http://schemas.microsoft.com/office/drawing/2014/main" id="{00000000-0008-0000-0400-00006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106</xdr:row>
          <xdr:rowOff>0</xdr:rowOff>
        </xdr:from>
        <xdr:to>
          <xdr:col>13</xdr:col>
          <xdr:colOff>47625</xdr:colOff>
          <xdr:row>107</xdr:row>
          <xdr:rowOff>19050</xdr:rowOff>
        </xdr:to>
        <xdr:sp macro="" textlink="">
          <xdr:nvSpPr>
            <xdr:cNvPr id="90216" name="$M$107" hidden="1">
              <a:extLst>
                <a:ext uri="{63B3BB69-23CF-44E3-9099-C40C66FF867C}">
                  <a14:compatExt spid="_x0000_s90216"/>
                </a:ext>
                <a:ext uri="{FF2B5EF4-FFF2-40B4-BE49-F238E27FC236}">
                  <a16:creationId xmlns:a16="http://schemas.microsoft.com/office/drawing/2014/main" id="{00000000-0008-0000-0400-00006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xdr:row>
          <xdr:rowOff>0</xdr:rowOff>
        </xdr:from>
        <xdr:to>
          <xdr:col>13</xdr:col>
          <xdr:colOff>47625</xdr:colOff>
          <xdr:row>108</xdr:row>
          <xdr:rowOff>19050</xdr:rowOff>
        </xdr:to>
        <xdr:sp macro="" textlink="">
          <xdr:nvSpPr>
            <xdr:cNvPr id="90217" name="$M$108" hidden="1">
              <a:extLst>
                <a:ext uri="{63B3BB69-23CF-44E3-9099-C40C66FF867C}">
                  <a14:compatExt spid="_x0000_s90217"/>
                </a:ext>
                <a:ext uri="{FF2B5EF4-FFF2-40B4-BE49-F238E27FC236}">
                  <a16:creationId xmlns:a16="http://schemas.microsoft.com/office/drawing/2014/main" id="{00000000-0008-0000-0400-00006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108</xdr:row>
          <xdr:rowOff>0</xdr:rowOff>
        </xdr:from>
        <xdr:to>
          <xdr:col>13</xdr:col>
          <xdr:colOff>47625</xdr:colOff>
          <xdr:row>109</xdr:row>
          <xdr:rowOff>19050</xdr:rowOff>
        </xdr:to>
        <xdr:sp macro="" textlink="">
          <xdr:nvSpPr>
            <xdr:cNvPr id="90218" name="$M$109" hidden="1">
              <a:extLst>
                <a:ext uri="{63B3BB69-23CF-44E3-9099-C40C66FF867C}">
                  <a14:compatExt spid="_x0000_s90218"/>
                </a:ext>
                <a:ext uri="{FF2B5EF4-FFF2-40B4-BE49-F238E27FC236}">
                  <a16:creationId xmlns:a16="http://schemas.microsoft.com/office/drawing/2014/main" id="{00000000-0008-0000-0400-00006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109</xdr:row>
          <xdr:rowOff>0</xdr:rowOff>
        </xdr:from>
        <xdr:to>
          <xdr:col>13</xdr:col>
          <xdr:colOff>47625</xdr:colOff>
          <xdr:row>110</xdr:row>
          <xdr:rowOff>19050</xdr:rowOff>
        </xdr:to>
        <xdr:sp macro="" textlink="">
          <xdr:nvSpPr>
            <xdr:cNvPr id="90219" name="$M$110" hidden="1">
              <a:extLst>
                <a:ext uri="{63B3BB69-23CF-44E3-9099-C40C66FF867C}">
                  <a14:compatExt spid="_x0000_s90219"/>
                </a:ext>
                <a:ext uri="{FF2B5EF4-FFF2-40B4-BE49-F238E27FC236}">
                  <a16:creationId xmlns:a16="http://schemas.microsoft.com/office/drawing/2014/main" id="{00000000-0008-0000-0400-00006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110</xdr:row>
          <xdr:rowOff>0</xdr:rowOff>
        </xdr:from>
        <xdr:to>
          <xdr:col>13</xdr:col>
          <xdr:colOff>47625</xdr:colOff>
          <xdr:row>111</xdr:row>
          <xdr:rowOff>19050</xdr:rowOff>
        </xdr:to>
        <xdr:sp macro="" textlink="">
          <xdr:nvSpPr>
            <xdr:cNvPr id="90220" name="$M$111" hidden="1">
              <a:extLst>
                <a:ext uri="{63B3BB69-23CF-44E3-9099-C40C66FF867C}">
                  <a14:compatExt spid="_x0000_s90220"/>
                </a:ext>
                <a:ext uri="{FF2B5EF4-FFF2-40B4-BE49-F238E27FC236}">
                  <a16:creationId xmlns:a16="http://schemas.microsoft.com/office/drawing/2014/main" id="{00000000-0008-0000-0400-00006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111</xdr:row>
          <xdr:rowOff>0</xdr:rowOff>
        </xdr:from>
        <xdr:to>
          <xdr:col>13</xdr:col>
          <xdr:colOff>47625</xdr:colOff>
          <xdr:row>112</xdr:row>
          <xdr:rowOff>19050</xdr:rowOff>
        </xdr:to>
        <xdr:sp macro="" textlink="">
          <xdr:nvSpPr>
            <xdr:cNvPr id="90221" name="$M$112" hidden="1">
              <a:extLst>
                <a:ext uri="{63B3BB69-23CF-44E3-9099-C40C66FF867C}">
                  <a14:compatExt spid="_x0000_s90221"/>
                </a:ext>
                <a:ext uri="{FF2B5EF4-FFF2-40B4-BE49-F238E27FC236}">
                  <a16:creationId xmlns:a16="http://schemas.microsoft.com/office/drawing/2014/main" id="{00000000-0008-0000-0400-00006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112</xdr:row>
          <xdr:rowOff>0</xdr:rowOff>
        </xdr:from>
        <xdr:to>
          <xdr:col>13</xdr:col>
          <xdr:colOff>47625</xdr:colOff>
          <xdr:row>113</xdr:row>
          <xdr:rowOff>19050</xdr:rowOff>
        </xdr:to>
        <xdr:sp macro="" textlink="">
          <xdr:nvSpPr>
            <xdr:cNvPr id="90222" name="$M$113" hidden="1">
              <a:extLst>
                <a:ext uri="{63B3BB69-23CF-44E3-9099-C40C66FF867C}">
                  <a14:compatExt spid="_x0000_s90222"/>
                </a:ext>
                <a:ext uri="{FF2B5EF4-FFF2-40B4-BE49-F238E27FC236}">
                  <a16:creationId xmlns:a16="http://schemas.microsoft.com/office/drawing/2014/main" id="{00000000-0008-0000-0400-00006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113</xdr:row>
          <xdr:rowOff>0</xdr:rowOff>
        </xdr:from>
        <xdr:to>
          <xdr:col>13</xdr:col>
          <xdr:colOff>47625</xdr:colOff>
          <xdr:row>114</xdr:row>
          <xdr:rowOff>19050</xdr:rowOff>
        </xdr:to>
        <xdr:sp macro="" textlink="">
          <xdr:nvSpPr>
            <xdr:cNvPr id="90223" name="$M$114" hidden="1">
              <a:extLst>
                <a:ext uri="{63B3BB69-23CF-44E3-9099-C40C66FF867C}">
                  <a14:compatExt spid="_x0000_s90223"/>
                </a:ext>
                <a:ext uri="{FF2B5EF4-FFF2-40B4-BE49-F238E27FC236}">
                  <a16:creationId xmlns:a16="http://schemas.microsoft.com/office/drawing/2014/main" id="{00000000-0008-0000-0400-00006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114</xdr:row>
          <xdr:rowOff>0</xdr:rowOff>
        </xdr:from>
        <xdr:to>
          <xdr:col>13</xdr:col>
          <xdr:colOff>47625</xdr:colOff>
          <xdr:row>115</xdr:row>
          <xdr:rowOff>19050</xdr:rowOff>
        </xdr:to>
        <xdr:sp macro="" textlink="">
          <xdr:nvSpPr>
            <xdr:cNvPr id="90224" name="$M$115" hidden="1">
              <a:extLst>
                <a:ext uri="{63B3BB69-23CF-44E3-9099-C40C66FF867C}">
                  <a14:compatExt spid="_x0000_s90224"/>
                </a:ext>
                <a:ext uri="{FF2B5EF4-FFF2-40B4-BE49-F238E27FC236}">
                  <a16:creationId xmlns:a16="http://schemas.microsoft.com/office/drawing/2014/main" id="{00000000-0008-0000-0400-00007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115</xdr:row>
          <xdr:rowOff>0</xdr:rowOff>
        </xdr:from>
        <xdr:to>
          <xdr:col>13</xdr:col>
          <xdr:colOff>47625</xdr:colOff>
          <xdr:row>116</xdr:row>
          <xdr:rowOff>19050</xdr:rowOff>
        </xdr:to>
        <xdr:sp macro="" textlink="">
          <xdr:nvSpPr>
            <xdr:cNvPr id="90225" name="$M$116" hidden="1">
              <a:extLst>
                <a:ext uri="{63B3BB69-23CF-44E3-9099-C40C66FF867C}">
                  <a14:compatExt spid="_x0000_s90225"/>
                </a:ext>
                <a:ext uri="{FF2B5EF4-FFF2-40B4-BE49-F238E27FC236}">
                  <a16:creationId xmlns:a16="http://schemas.microsoft.com/office/drawing/2014/main" id="{00000000-0008-0000-0400-00007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116</xdr:row>
          <xdr:rowOff>0</xdr:rowOff>
        </xdr:from>
        <xdr:to>
          <xdr:col>13</xdr:col>
          <xdr:colOff>47625</xdr:colOff>
          <xdr:row>117</xdr:row>
          <xdr:rowOff>19050</xdr:rowOff>
        </xdr:to>
        <xdr:sp macro="" textlink="">
          <xdr:nvSpPr>
            <xdr:cNvPr id="90226" name="$M$117" hidden="1">
              <a:extLst>
                <a:ext uri="{63B3BB69-23CF-44E3-9099-C40C66FF867C}">
                  <a14:compatExt spid="_x0000_s90226"/>
                </a:ext>
                <a:ext uri="{FF2B5EF4-FFF2-40B4-BE49-F238E27FC236}">
                  <a16:creationId xmlns:a16="http://schemas.microsoft.com/office/drawing/2014/main" id="{00000000-0008-0000-0400-00007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xdr:row>
          <xdr:rowOff>0</xdr:rowOff>
        </xdr:from>
        <xdr:to>
          <xdr:col>13</xdr:col>
          <xdr:colOff>47625</xdr:colOff>
          <xdr:row>118</xdr:row>
          <xdr:rowOff>19050</xdr:rowOff>
        </xdr:to>
        <xdr:sp macro="" textlink="">
          <xdr:nvSpPr>
            <xdr:cNvPr id="90227" name="$M$118" hidden="1">
              <a:extLst>
                <a:ext uri="{63B3BB69-23CF-44E3-9099-C40C66FF867C}">
                  <a14:compatExt spid="_x0000_s90227"/>
                </a:ext>
                <a:ext uri="{FF2B5EF4-FFF2-40B4-BE49-F238E27FC236}">
                  <a16:creationId xmlns:a16="http://schemas.microsoft.com/office/drawing/2014/main" id="{00000000-0008-0000-0400-00007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118</xdr:row>
          <xdr:rowOff>0</xdr:rowOff>
        </xdr:from>
        <xdr:to>
          <xdr:col>13</xdr:col>
          <xdr:colOff>47625</xdr:colOff>
          <xdr:row>119</xdr:row>
          <xdr:rowOff>19050</xdr:rowOff>
        </xdr:to>
        <xdr:sp macro="" textlink="">
          <xdr:nvSpPr>
            <xdr:cNvPr id="90228" name="$M$119" hidden="1">
              <a:extLst>
                <a:ext uri="{63B3BB69-23CF-44E3-9099-C40C66FF867C}">
                  <a14:compatExt spid="_x0000_s90228"/>
                </a:ext>
                <a:ext uri="{FF2B5EF4-FFF2-40B4-BE49-F238E27FC236}">
                  <a16:creationId xmlns:a16="http://schemas.microsoft.com/office/drawing/2014/main" id="{00000000-0008-0000-0400-00007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119</xdr:row>
          <xdr:rowOff>0</xdr:rowOff>
        </xdr:from>
        <xdr:to>
          <xdr:col>13</xdr:col>
          <xdr:colOff>47625</xdr:colOff>
          <xdr:row>120</xdr:row>
          <xdr:rowOff>19050</xdr:rowOff>
        </xdr:to>
        <xdr:sp macro="" textlink="">
          <xdr:nvSpPr>
            <xdr:cNvPr id="90229" name="$M$120" hidden="1">
              <a:extLst>
                <a:ext uri="{63B3BB69-23CF-44E3-9099-C40C66FF867C}">
                  <a14:compatExt spid="_x0000_s90229"/>
                </a:ext>
                <a:ext uri="{FF2B5EF4-FFF2-40B4-BE49-F238E27FC236}">
                  <a16:creationId xmlns:a16="http://schemas.microsoft.com/office/drawing/2014/main" id="{00000000-0008-0000-0400-00007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120</xdr:row>
          <xdr:rowOff>0</xdr:rowOff>
        </xdr:from>
        <xdr:to>
          <xdr:col>13</xdr:col>
          <xdr:colOff>47625</xdr:colOff>
          <xdr:row>121</xdr:row>
          <xdr:rowOff>19050</xdr:rowOff>
        </xdr:to>
        <xdr:sp macro="" textlink="">
          <xdr:nvSpPr>
            <xdr:cNvPr id="90230" name="$M$121" hidden="1">
              <a:extLst>
                <a:ext uri="{63B3BB69-23CF-44E3-9099-C40C66FF867C}">
                  <a14:compatExt spid="_x0000_s90230"/>
                </a:ext>
                <a:ext uri="{FF2B5EF4-FFF2-40B4-BE49-F238E27FC236}">
                  <a16:creationId xmlns:a16="http://schemas.microsoft.com/office/drawing/2014/main" id="{00000000-0008-0000-0400-00007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121</xdr:row>
          <xdr:rowOff>0</xdr:rowOff>
        </xdr:from>
        <xdr:to>
          <xdr:col>13</xdr:col>
          <xdr:colOff>47625</xdr:colOff>
          <xdr:row>122</xdr:row>
          <xdr:rowOff>19050</xdr:rowOff>
        </xdr:to>
        <xdr:sp macro="" textlink="">
          <xdr:nvSpPr>
            <xdr:cNvPr id="90231" name="$M$122" hidden="1">
              <a:extLst>
                <a:ext uri="{63B3BB69-23CF-44E3-9099-C40C66FF867C}">
                  <a14:compatExt spid="_x0000_s90231"/>
                </a:ext>
                <a:ext uri="{FF2B5EF4-FFF2-40B4-BE49-F238E27FC236}">
                  <a16:creationId xmlns:a16="http://schemas.microsoft.com/office/drawing/2014/main" id="{00000000-0008-0000-0400-00007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122</xdr:row>
          <xdr:rowOff>0</xdr:rowOff>
        </xdr:from>
        <xdr:to>
          <xdr:col>13</xdr:col>
          <xdr:colOff>47625</xdr:colOff>
          <xdr:row>123</xdr:row>
          <xdr:rowOff>19050</xdr:rowOff>
        </xdr:to>
        <xdr:sp macro="" textlink="">
          <xdr:nvSpPr>
            <xdr:cNvPr id="90232" name="$M$123" hidden="1">
              <a:extLst>
                <a:ext uri="{63B3BB69-23CF-44E3-9099-C40C66FF867C}">
                  <a14:compatExt spid="_x0000_s90232"/>
                </a:ext>
                <a:ext uri="{FF2B5EF4-FFF2-40B4-BE49-F238E27FC236}">
                  <a16:creationId xmlns:a16="http://schemas.microsoft.com/office/drawing/2014/main" id="{00000000-0008-0000-0400-00007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123</xdr:row>
          <xdr:rowOff>0</xdr:rowOff>
        </xdr:from>
        <xdr:to>
          <xdr:col>13</xdr:col>
          <xdr:colOff>47625</xdr:colOff>
          <xdr:row>124</xdr:row>
          <xdr:rowOff>19050</xdr:rowOff>
        </xdr:to>
        <xdr:sp macro="" textlink="">
          <xdr:nvSpPr>
            <xdr:cNvPr id="90233" name="$M$124" hidden="1">
              <a:extLst>
                <a:ext uri="{63B3BB69-23CF-44E3-9099-C40C66FF867C}">
                  <a14:compatExt spid="_x0000_s90233"/>
                </a:ext>
                <a:ext uri="{FF2B5EF4-FFF2-40B4-BE49-F238E27FC236}">
                  <a16:creationId xmlns:a16="http://schemas.microsoft.com/office/drawing/2014/main" id="{00000000-0008-0000-0400-00007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124</xdr:row>
          <xdr:rowOff>0</xdr:rowOff>
        </xdr:from>
        <xdr:to>
          <xdr:col>13</xdr:col>
          <xdr:colOff>47625</xdr:colOff>
          <xdr:row>125</xdr:row>
          <xdr:rowOff>19050</xdr:rowOff>
        </xdr:to>
        <xdr:sp macro="" textlink="">
          <xdr:nvSpPr>
            <xdr:cNvPr id="90234" name="$M$125" hidden="1">
              <a:extLst>
                <a:ext uri="{63B3BB69-23CF-44E3-9099-C40C66FF867C}">
                  <a14:compatExt spid="_x0000_s90234"/>
                </a:ext>
                <a:ext uri="{FF2B5EF4-FFF2-40B4-BE49-F238E27FC236}">
                  <a16:creationId xmlns:a16="http://schemas.microsoft.com/office/drawing/2014/main" id="{00000000-0008-0000-0400-00007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125</xdr:row>
          <xdr:rowOff>0</xdr:rowOff>
        </xdr:from>
        <xdr:to>
          <xdr:col>13</xdr:col>
          <xdr:colOff>47625</xdr:colOff>
          <xdr:row>126</xdr:row>
          <xdr:rowOff>19050</xdr:rowOff>
        </xdr:to>
        <xdr:sp macro="" textlink="">
          <xdr:nvSpPr>
            <xdr:cNvPr id="90235" name="$M$126" hidden="1">
              <a:extLst>
                <a:ext uri="{63B3BB69-23CF-44E3-9099-C40C66FF867C}">
                  <a14:compatExt spid="_x0000_s90235"/>
                </a:ext>
                <a:ext uri="{FF2B5EF4-FFF2-40B4-BE49-F238E27FC236}">
                  <a16:creationId xmlns:a16="http://schemas.microsoft.com/office/drawing/2014/main" id="{00000000-0008-0000-0400-00007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126</xdr:row>
          <xdr:rowOff>0</xdr:rowOff>
        </xdr:from>
        <xdr:to>
          <xdr:col>13</xdr:col>
          <xdr:colOff>47625</xdr:colOff>
          <xdr:row>127</xdr:row>
          <xdr:rowOff>19050</xdr:rowOff>
        </xdr:to>
        <xdr:sp macro="" textlink="">
          <xdr:nvSpPr>
            <xdr:cNvPr id="90236" name="$M$127" hidden="1">
              <a:extLst>
                <a:ext uri="{63B3BB69-23CF-44E3-9099-C40C66FF867C}">
                  <a14:compatExt spid="_x0000_s90236"/>
                </a:ext>
                <a:ext uri="{FF2B5EF4-FFF2-40B4-BE49-F238E27FC236}">
                  <a16:creationId xmlns:a16="http://schemas.microsoft.com/office/drawing/2014/main" id="{00000000-0008-0000-0400-00007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xdr:row>
          <xdr:rowOff>0</xdr:rowOff>
        </xdr:from>
        <xdr:to>
          <xdr:col>13</xdr:col>
          <xdr:colOff>47625</xdr:colOff>
          <xdr:row>128</xdr:row>
          <xdr:rowOff>19050</xdr:rowOff>
        </xdr:to>
        <xdr:sp macro="" textlink="">
          <xdr:nvSpPr>
            <xdr:cNvPr id="90237" name="$M$128" hidden="1">
              <a:extLst>
                <a:ext uri="{63B3BB69-23CF-44E3-9099-C40C66FF867C}">
                  <a14:compatExt spid="_x0000_s90237"/>
                </a:ext>
                <a:ext uri="{FF2B5EF4-FFF2-40B4-BE49-F238E27FC236}">
                  <a16:creationId xmlns:a16="http://schemas.microsoft.com/office/drawing/2014/main" id="{00000000-0008-0000-0400-00007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128</xdr:row>
          <xdr:rowOff>0</xdr:rowOff>
        </xdr:from>
        <xdr:to>
          <xdr:col>13</xdr:col>
          <xdr:colOff>47625</xdr:colOff>
          <xdr:row>129</xdr:row>
          <xdr:rowOff>19050</xdr:rowOff>
        </xdr:to>
        <xdr:sp macro="" textlink="">
          <xdr:nvSpPr>
            <xdr:cNvPr id="90238" name="$M$129" hidden="1">
              <a:extLst>
                <a:ext uri="{63B3BB69-23CF-44E3-9099-C40C66FF867C}">
                  <a14:compatExt spid="_x0000_s90238"/>
                </a:ext>
                <a:ext uri="{FF2B5EF4-FFF2-40B4-BE49-F238E27FC236}">
                  <a16:creationId xmlns:a16="http://schemas.microsoft.com/office/drawing/2014/main" id="{00000000-0008-0000-0400-00007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129</xdr:row>
          <xdr:rowOff>0</xdr:rowOff>
        </xdr:from>
        <xdr:to>
          <xdr:col>13</xdr:col>
          <xdr:colOff>47625</xdr:colOff>
          <xdr:row>130</xdr:row>
          <xdr:rowOff>19050</xdr:rowOff>
        </xdr:to>
        <xdr:sp macro="" textlink="">
          <xdr:nvSpPr>
            <xdr:cNvPr id="90239" name="$M$130" hidden="1">
              <a:extLst>
                <a:ext uri="{63B3BB69-23CF-44E3-9099-C40C66FF867C}">
                  <a14:compatExt spid="_x0000_s90239"/>
                </a:ext>
                <a:ext uri="{FF2B5EF4-FFF2-40B4-BE49-F238E27FC236}">
                  <a16:creationId xmlns:a16="http://schemas.microsoft.com/office/drawing/2014/main" id="{00000000-0008-0000-0400-00007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130</xdr:row>
          <xdr:rowOff>0</xdr:rowOff>
        </xdr:from>
        <xdr:to>
          <xdr:col>13</xdr:col>
          <xdr:colOff>47625</xdr:colOff>
          <xdr:row>131</xdr:row>
          <xdr:rowOff>19050</xdr:rowOff>
        </xdr:to>
        <xdr:sp macro="" textlink="">
          <xdr:nvSpPr>
            <xdr:cNvPr id="90240" name="$M$131" hidden="1">
              <a:extLst>
                <a:ext uri="{63B3BB69-23CF-44E3-9099-C40C66FF867C}">
                  <a14:compatExt spid="_x0000_s90240"/>
                </a:ext>
                <a:ext uri="{FF2B5EF4-FFF2-40B4-BE49-F238E27FC236}">
                  <a16:creationId xmlns:a16="http://schemas.microsoft.com/office/drawing/2014/main" id="{00000000-0008-0000-0400-00008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131</xdr:row>
          <xdr:rowOff>0</xdr:rowOff>
        </xdr:from>
        <xdr:to>
          <xdr:col>13</xdr:col>
          <xdr:colOff>47625</xdr:colOff>
          <xdr:row>132</xdr:row>
          <xdr:rowOff>19050</xdr:rowOff>
        </xdr:to>
        <xdr:sp macro="" textlink="">
          <xdr:nvSpPr>
            <xdr:cNvPr id="90241" name="$M$132" hidden="1">
              <a:extLst>
                <a:ext uri="{63B3BB69-23CF-44E3-9099-C40C66FF867C}">
                  <a14:compatExt spid="_x0000_s90241"/>
                </a:ext>
                <a:ext uri="{FF2B5EF4-FFF2-40B4-BE49-F238E27FC236}">
                  <a16:creationId xmlns:a16="http://schemas.microsoft.com/office/drawing/2014/main" id="{00000000-0008-0000-0400-00008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132</xdr:row>
          <xdr:rowOff>0</xdr:rowOff>
        </xdr:from>
        <xdr:to>
          <xdr:col>13</xdr:col>
          <xdr:colOff>47625</xdr:colOff>
          <xdr:row>133</xdr:row>
          <xdr:rowOff>19050</xdr:rowOff>
        </xdr:to>
        <xdr:sp macro="" textlink="">
          <xdr:nvSpPr>
            <xdr:cNvPr id="90242" name="$M$133" hidden="1">
              <a:extLst>
                <a:ext uri="{63B3BB69-23CF-44E3-9099-C40C66FF867C}">
                  <a14:compatExt spid="_x0000_s90242"/>
                </a:ext>
                <a:ext uri="{FF2B5EF4-FFF2-40B4-BE49-F238E27FC236}">
                  <a16:creationId xmlns:a16="http://schemas.microsoft.com/office/drawing/2014/main" id="{00000000-0008-0000-0400-00008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133</xdr:row>
          <xdr:rowOff>0</xdr:rowOff>
        </xdr:from>
        <xdr:to>
          <xdr:col>13</xdr:col>
          <xdr:colOff>47625</xdr:colOff>
          <xdr:row>134</xdr:row>
          <xdr:rowOff>19050</xdr:rowOff>
        </xdr:to>
        <xdr:sp macro="" textlink="">
          <xdr:nvSpPr>
            <xdr:cNvPr id="90243" name="$M$134" hidden="1">
              <a:extLst>
                <a:ext uri="{63B3BB69-23CF-44E3-9099-C40C66FF867C}">
                  <a14:compatExt spid="_x0000_s90243"/>
                </a:ext>
                <a:ext uri="{FF2B5EF4-FFF2-40B4-BE49-F238E27FC236}">
                  <a16:creationId xmlns:a16="http://schemas.microsoft.com/office/drawing/2014/main" id="{00000000-0008-0000-0400-00008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134</xdr:row>
          <xdr:rowOff>0</xdr:rowOff>
        </xdr:from>
        <xdr:to>
          <xdr:col>13</xdr:col>
          <xdr:colOff>47625</xdr:colOff>
          <xdr:row>135</xdr:row>
          <xdr:rowOff>19050</xdr:rowOff>
        </xdr:to>
        <xdr:sp macro="" textlink="">
          <xdr:nvSpPr>
            <xdr:cNvPr id="90244" name="$M$135" hidden="1">
              <a:extLst>
                <a:ext uri="{63B3BB69-23CF-44E3-9099-C40C66FF867C}">
                  <a14:compatExt spid="_x0000_s90244"/>
                </a:ext>
                <a:ext uri="{FF2B5EF4-FFF2-40B4-BE49-F238E27FC236}">
                  <a16:creationId xmlns:a16="http://schemas.microsoft.com/office/drawing/2014/main" id="{00000000-0008-0000-0400-00008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135</xdr:row>
          <xdr:rowOff>0</xdr:rowOff>
        </xdr:from>
        <xdr:to>
          <xdr:col>13</xdr:col>
          <xdr:colOff>47625</xdr:colOff>
          <xdr:row>136</xdr:row>
          <xdr:rowOff>19050</xdr:rowOff>
        </xdr:to>
        <xdr:sp macro="" textlink="">
          <xdr:nvSpPr>
            <xdr:cNvPr id="90245" name="$M$136" hidden="1">
              <a:extLst>
                <a:ext uri="{63B3BB69-23CF-44E3-9099-C40C66FF867C}">
                  <a14:compatExt spid="_x0000_s90245"/>
                </a:ext>
                <a:ext uri="{FF2B5EF4-FFF2-40B4-BE49-F238E27FC236}">
                  <a16:creationId xmlns:a16="http://schemas.microsoft.com/office/drawing/2014/main" id="{00000000-0008-0000-0400-00008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136</xdr:row>
          <xdr:rowOff>0</xdr:rowOff>
        </xdr:from>
        <xdr:to>
          <xdr:col>13</xdr:col>
          <xdr:colOff>47625</xdr:colOff>
          <xdr:row>137</xdr:row>
          <xdr:rowOff>19050</xdr:rowOff>
        </xdr:to>
        <xdr:sp macro="" textlink="">
          <xdr:nvSpPr>
            <xdr:cNvPr id="90246" name="$M$137" hidden="1">
              <a:extLst>
                <a:ext uri="{63B3BB69-23CF-44E3-9099-C40C66FF867C}">
                  <a14:compatExt spid="_x0000_s90246"/>
                </a:ext>
                <a:ext uri="{FF2B5EF4-FFF2-40B4-BE49-F238E27FC236}">
                  <a16:creationId xmlns:a16="http://schemas.microsoft.com/office/drawing/2014/main" id="{00000000-0008-0000-0400-00008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xdr:row>
          <xdr:rowOff>0</xdr:rowOff>
        </xdr:from>
        <xdr:to>
          <xdr:col>13</xdr:col>
          <xdr:colOff>47625</xdr:colOff>
          <xdr:row>138</xdr:row>
          <xdr:rowOff>19050</xdr:rowOff>
        </xdr:to>
        <xdr:sp macro="" textlink="">
          <xdr:nvSpPr>
            <xdr:cNvPr id="90247" name="$M$138" hidden="1">
              <a:extLst>
                <a:ext uri="{63B3BB69-23CF-44E3-9099-C40C66FF867C}">
                  <a14:compatExt spid="_x0000_s90247"/>
                </a:ext>
                <a:ext uri="{FF2B5EF4-FFF2-40B4-BE49-F238E27FC236}">
                  <a16:creationId xmlns:a16="http://schemas.microsoft.com/office/drawing/2014/main" id="{00000000-0008-0000-0400-00008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138</xdr:row>
          <xdr:rowOff>0</xdr:rowOff>
        </xdr:from>
        <xdr:to>
          <xdr:col>13</xdr:col>
          <xdr:colOff>47625</xdr:colOff>
          <xdr:row>139</xdr:row>
          <xdr:rowOff>19050</xdr:rowOff>
        </xdr:to>
        <xdr:sp macro="" textlink="">
          <xdr:nvSpPr>
            <xdr:cNvPr id="90248" name="$M$139" hidden="1">
              <a:extLst>
                <a:ext uri="{63B3BB69-23CF-44E3-9099-C40C66FF867C}">
                  <a14:compatExt spid="_x0000_s90248"/>
                </a:ext>
                <a:ext uri="{FF2B5EF4-FFF2-40B4-BE49-F238E27FC236}">
                  <a16:creationId xmlns:a16="http://schemas.microsoft.com/office/drawing/2014/main" id="{00000000-0008-0000-0400-00008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139</xdr:row>
          <xdr:rowOff>0</xdr:rowOff>
        </xdr:from>
        <xdr:to>
          <xdr:col>13</xdr:col>
          <xdr:colOff>47625</xdr:colOff>
          <xdr:row>140</xdr:row>
          <xdr:rowOff>19050</xdr:rowOff>
        </xdr:to>
        <xdr:sp macro="" textlink="">
          <xdr:nvSpPr>
            <xdr:cNvPr id="90249" name="$M$140" hidden="1">
              <a:extLst>
                <a:ext uri="{63B3BB69-23CF-44E3-9099-C40C66FF867C}">
                  <a14:compatExt spid="_x0000_s90249"/>
                </a:ext>
                <a:ext uri="{FF2B5EF4-FFF2-40B4-BE49-F238E27FC236}">
                  <a16:creationId xmlns:a16="http://schemas.microsoft.com/office/drawing/2014/main" id="{00000000-0008-0000-0400-00008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140</xdr:row>
          <xdr:rowOff>0</xdr:rowOff>
        </xdr:from>
        <xdr:to>
          <xdr:col>13</xdr:col>
          <xdr:colOff>47625</xdr:colOff>
          <xdr:row>141</xdr:row>
          <xdr:rowOff>19050</xdr:rowOff>
        </xdr:to>
        <xdr:sp macro="" textlink="">
          <xdr:nvSpPr>
            <xdr:cNvPr id="90250" name="$M$141" hidden="1">
              <a:extLst>
                <a:ext uri="{63B3BB69-23CF-44E3-9099-C40C66FF867C}">
                  <a14:compatExt spid="_x0000_s90250"/>
                </a:ext>
                <a:ext uri="{FF2B5EF4-FFF2-40B4-BE49-F238E27FC236}">
                  <a16:creationId xmlns:a16="http://schemas.microsoft.com/office/drawing/2014/main" id="{00000000-0008-0000-0400-00008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141</xdr:row>
          <xdr:rowOff>0</xdr:rowOff>
        </xdr:from>
        <xdr:to>
          <xdr:col>13</xdr:col>
          <xdr:colOff>47625</xdr:colOff>
          <xdr:row>142</xdr:row>
          <xdr:rowOff>19050</xdr:rowOff>
        </xdr:to>
        <xdr:sp macro="" textlink="">
          <xdr:nvSpPr>
            <xdr:cNvPr id="90251" name="$M$142" hidden="1">
              <a:extLst>
                <a:ext uri="{63B3BB69-23CF-44E3-9099-C40C66FF867C}">
                  <a14:compatExt spid="_x0000_s90251"/>
                </a:ext>
                <a:ext uri="{FF2B5EF4-FFF2-40B4-BE49-F238E27FC236}">
                  <a16:creationId xmlns:a16="http://schemas.microsoft.com/office/drawing/2014/main" id="{00000000-0008-0000-0400-00008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142</xdr:row>
          <xdr:rowOff>0</xdr:rowOff>
        </xdr:from>
        <xdr:to>
          <xdr:col>13</xdr:col>
          <xdr:colOff>47625</xdr:colOff>
          <xdr:row>143</xdr:row>
          <xdr:rowOff>19050</xdr:rowOff>
        </xdr:to>
        <xdr:sp macro="" textlink="">
          <xdr:nvSpPr>
            <xdr:cNvPr id="90252" name="$M$143" hidden="1">
              <a:extLst>
                <a:ext uri="{63B3BB69-23CF-44E3-9099-C40C66FF867C}">
                  <a14:compatExt spid="_x0000_s90252"/>
                </a:ext>
                <a:ext uri="{FF2B5EF4-FFF2-40B4-BE49-F238E27FC236}">
                  <a16:creationId xmlns:a16="http://schemas.microsoft.com/office/drawing/2014/main" id="{00000000-0008-0000-0400-00008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143</xdr:row>
          <xdr:rowOff>0</xdr:rowOff>
        </xdr:from>
        <xdr:to>
          <xdr:col>13</xdr:col>
          <xdr:colOff>47625</xdr:colOff>
          <xdr:row>144</xdr:row>
          <xdr:rowOff>19050</xdr:rowOff>
        </xdr:to>
        <xdr:sp macro="" textlink="">
          <xdr:nvSpPr>
            <xdr:cNvPr id="90253" name="$M$144" hidden="1">
              <a:extLst>
                <a:ext uri="{63B3BB69-23CF-44E3-9099-C40C66FF867C}">
                  <a14:compatExt spid="_x0000_s90253"/>
                </a:ext>
                <a:ext uri="{FF2B5EF4-FFF2-40B4-BE49-F238E27FC236}">
                  <a16:creationId xmlns:a16="http://schemas.microsoft.com/office/drawing/2014/main" id="{00000000-0008-0000-0400-00008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144</xdr:row>
          <xdr:rowOff>0</xdr:rowOff>
        </xdr:from>
        <xdr:to>
          <xdr:col>13</xdr:col>
          <xdr:colOff>47625</xdr:colOff>
          <xdr:row>145</xdr:row>
          <xdr:rowOff>19050</xdr:rowOff>
        </xdr:to>
        <xdr:sp macro="" textlink="">
          <xdr:nvSpPr>
            <xdr:cNvPr id="90254" name="$M$145" hidden="1">
              <a:extLst>
                <a:ext uri="{63B3BB69-23CF-44E3-9099-C40C66FF867C}">
                  <a14:compatExt spid="_x0000_s90254"/>
                </a:ext>
                <a:ext uri="{FF2B5EF4-FFF2-40B4-BE49-F238E27FC236}">
                  <a16:creationId xmlns:a16="http://schemas.microsoft.com/office/drawing/2014/main" id="{00000000-0008-0000-0400-00008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145</xdr:row>
          <xdr:rowOff>0</xdr:rowOff>
        </xdr:from>
        <xdr:to>
          <xdr:col>13</xdr:col>
          <xdr:colOff>47625</xdr:colOff>
          <xdr:row>146</xdr:row>
          <xdr:rowOff>19050</xdr:rowOff>
        </xdr:to>
        <xdr:sp macro="" textlink="">
          <xdr:nvSpPr>
            <xdr:cNvPr id="90255" name="$M$146" hidden="1">
              <a:extLst>
                <a:ext uri="{63B3BB69-23CF-44E3-9099-C40C66FF867C}">
                  <a14:compatExt spid="_x0000_s90255"/>
                </a:ext>
                <a:ext uri="{FF2B5EF4-FFF2-40B4-BE49-F238E27FC236}">
                  <a16:creationId xmlns:a16="http://schemas.microsoft.com/office/drawing/2014/main" id="{00000000-0008-0000-0400-00008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146</xdr:row>
          <xdr:rowOff>0</xdr:rowOff>
        </xdr:from>
        <xdr:to>
          <xdr:col>13</xdr:col>
          <xdr:colOff>47625</xdr:colOff>
          <xdr:row>147</xdr:row>
          <xdr:rowOff>19050</xdr:rowOff>
        </xdr:to>
        <xdr:sp macro="" textlink="">
          <xdr:nvSpPr>
            <xdr:cNvPr id="90256" name="$M$147" hidden="1">
              <a:extLst>
                <a:ext uri="{63B3BB69-23CF-44E3-9099-C40C66FF867C}">
                  <a14:compatExt spid="_x0000_s90256"/>
                </a:ext>
                <a:ext uri="{FF2B5EF4-FFF2-40B4-BE49-F238E27FC236}">
                  <a16:creationId xmlns:a16="http://schemas.microsoft.com/office/drawing/2014/main" id="{00000000-0008-0000-0400-00009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xdr:row>
          <xdr:rowOff>0</xdr:rowOff>
        </xdr:from>
        <xdr:to>
          <xdr:col>13</xdr:col>
          <xdr:colOff>47625</xdr:colOff>
          <xdr:row>148</xdr:row>
          <xdr:rowOff>19050</xdr:rowOff>
        </xdr:to>
        <xdr:sp macro="" textlink="">
          <xdr:nvSpPr>
            <xdr:cNvPr id="90257" name="$M$148" hidden="1">
              <a:extLst>
                <a:ext uri="{63B3BB69-23CF-44E3-9099-C40C66FF867C}">
                  <a14:compatExt spid="_x0000_s90257"/>
                </a:ext>
                <a:ext uri="{FF2B5EF4-FFF2-40B4-BE49-F238E27FC236}">
                  <a16:creationId xmlns:a16="http://schemas.microsoft.com/office/drawing/2014/main" id="{00000000-0008-0000-0400-00009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148</xdr:row>
          <xdr:rowOff>0</xdr:rowOff>
        </xdr:from>
        <xdr:to>
          <xdr:col>13</xdr:col>
          <xdr:colOff>47625</xdr:colOff>
          <xdr:row>149</xdr:row>
          <xdr:rowOff>19050</xdr:rowOff>
        </xdr:to>
        <xdr:sp macro="" textlink="">
          <xdr:nvSpPr>
            <xdr:cNvPr id="90258" name="$M$149" hidden="1">
              <a:extLst>
                <a:ext uri="{63B3BB69-23CF-44E3-9099-C40C66FF867C}">
                  <a14:compatExt spid="_x0000_s90258"/>
                </a:ext>
                <a:ext uri="{FF2B5EF4-FFF2-40B4-BE49-F238E27FC236}">
                  <a16:creationId xmlns:a16="http://schemas.microsoft.com/office/drawing/2014/main" id="{00000000-0008-0000-0400-00009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149</xdr:row>
          <xdr:rowOff>0</xdr:rowOff>
        </xdr:from>
        <xdr:to>
          <xdr:col>13</xdr:col>
          <xdr:colOff>47625</xdr:colOff>
          <xdr:row>150</xdr:row>
          <xdr:rowOff>19050</xdr:rowOff>
        </xdr:to>
        <xdr:sp macro="" textlink="">
          <xdr:nvSpPr>
            <xdr:cNvPr id="90259" name="$M$150" hidden="1">
              <a:extLst>
                <a:ext uri="{63B3BB69-23CF-44E3-9099-C40C66FF867C}">
                  <a14:compatExt spid="_x0000_s90259"/>
                </a:ext>
                <a:ext uri="{FF2B5EF4-FFF2-40B4-BE49-F238E27FC236}">
                  <a16:creationId xmlns:a16="http://schemas.microsoft.com/office/drawing/2014/main" id="{00000000-0008-0000-0400-00009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150</xdr:row>
          <xdr:rowOff>0</xdr:rowOff>
        </xdr:from>
        <xdr:to>
          <xdr:col>13</xdr:col>
          <xdr:colOff>47625</xdr:colOff>
          <xdr:row>151</xdr:row>
          <xdr:rowOff>19050</xdr:rowOff>
        </xdr:to>
        <xdr:sp macro="" textlink="">
          <xdr:nvSpPr>
            <xdr:cNvPr id="90260" name="$M$151" hidden="1">
              <a:extLst>
                <a:ext uri="{63B3BB69-23CF-44E3-9099-C40C66FF867C}">
                  <a14:compatExt spid="_x0000_s90260"/>
                </a:ext>
                <a:ext uri="{FF2B5EF4-FFF2-40B4-BE49-F238E27FC236}">
                  <a16:creationId xmlns:a16="http://schemas.microsoft.com/office/drawing/2014/main" id="{00000000-0008-0000-0400-00009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151</xdr:row>
          <xdr:rowOff>0</xdr:rowOff>
        </xdr:from>
        <xdr:to>
          <xdr:col>13</xdr:col>
          <xdr:colOff>47625</xdr:colOff>
          <xdr:row>152</xdr:row>
          <xdr:rowOff>19050</xdr:rowOff>
        </xdr:to>
        <xdr:sp macro="" textlink="">
          <xdr:nvSpPr>
            <xdr:cNvPr id="90261" name="$M$152" hidden="1">
              <a:extLst>
                <a:ext uri="{63B3BB69-23CF-44E3-9099-C40C66FF867C}">
                  <a14:compatExt spid="_x0000_s90261"/>
                </a:ext>
                <a:ext uri="{FF2B5EF4-FFF2-40B4-BE49-F238E27FC236}">
                  <a16:creationId xmlns:a16="http://schemas.microsoft.com/office/drawing/2014/main" id="{00000000-0008-0000-0400-00009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152</xdr:row>
          <xdr:rowOff>0</xdr:rowOff>
        </xdr:from>
        <xdr:to>
          <xdr:col>13</xdr:col>
          <xdr:colOff>47625</xdr:colOff>
          <xdr:row>153</xdr:row>
          <xdr:rowOff>19050</xdr:rowOff>
        </xdr:to>
        <xdr:sp macro="" textlink="">
          <xdr:nvSpPr>
            <xdr:cNvPr id="90262" name="$M$153" hidden="1">
              <a:extLst>
                <a:ext uri="{63B3BB69-23CF-44E3-9099-C40C66FF867C}">
                  <a14:compatExt spid="_x0000_s90262"/>
                </a:ext>
                <a:ext uri="{FF2B5EF4-FFF2-40B4-BE49-F238E27FC236}">
                  <a16:creationId xmlns:a16="http://schemas.microsoft.com/office/drawing/2014/main" id="{00000000-0008-0000-0400-00009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153</xdr:row>
          <xdr:rowOff>0</xdr:rowOff>
        </xdr:from>
        <xdr:to>
          <xdr:col>13</xdr:col>
          <xdr:colOff>47625</xdr:colOff>
          <xdr:row>154</xdr:row>
          <xdr:rowOff>19050</xdr:rowOff>
        </xdr:to>
        <xdr:sp macro="" textlink="">
          <xdr:nvSpPr>
            <xdr:cNvPr id="90263" name="$M$154" hidden="1">
              <a:extLst>
                <a:ext uri="{63B3BB69-23CF-44E3-9099-C40C66FF867C}">
                  <a14:compatExt spid="_x0000_s90263"/>
                </a:ext>
                <a:ext uri="{FF2B5EF4-FFF2-40B4-BE49-F238E27FC236}">
                  <a16:creationId xmlns:a16="http://schemas.microsoft.com/office/drawing/2014/main" id="{00000000-0008-0000-0400-00009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154</xdr:row>
          <xdr:rowOff>0</xdr:rowOff>
        </xdr:from>
        <xdr:to>
          <xdr:col>13</xdr:col>
          <xdr:colOff>47625</xdr:colOff>
          <xdr:row>155</xdr:row>
          <xdr:rowOff>19050</xdr:rowOff>
        </xdr:to>
        <xdr:sp macro="" textlink="">
          <xdr:nvSpPr>
            <xdr:cNvPr id="90264" name="$M$155" hidden="1">
              <a:extLst>
                <a:ext uri="{63B3BB69-23CF-44E3-9099-C40C66FF867C}">
                  <a14:compatExt spid="_x0000_s90264"/>
                </a:ext>
                <a:ext uri="{FF2B5EF4-FFF2-40B4-BE49-F238E27FC236}">
                  <a16:creationId xmlns:a16="http://schemas.microsoft.com/office/drawing/2014/main" id="{00000000-0008-0000-0400-00009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155</xdr:row>
          <xdr:rowOff>0</xdr:rowOff>
        </xdr:from>
        <xdr:to>
          <xdr:col>13</xdr:col>
          <xdr:colOff>47625</xdr:colOff>
          <xdr:row>156</xdr:row>
          <xdr:rowOff>19050</xdr:rowOff>
        </xdr:to>
        <xdr:sp macro="" textlink="">
          <xdr:nvSpPr>
            <xdr:cNvPr id="90265" name="$M$156" hidden="1">
              <a:extLst>
                <a:ext uri="{63B3BB69-23CF-44E3-9099-C40C66FF867C}">
                  <a14:compatExt spid="_x0000_s90265"/>
                </a:ext>
                <a:ext uri="{FF2B5EF4-FFF2-40B4-BE49-F238E27FC236}">
                  <a16:creationId xmlns:a16="http://schemas.microsoft.com/office/drawing/2014/main" id="{00000000-0008-0000-0400-00009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156</xdr:row>
          <xdr:rowOff>0</xdr:rowOff>
        </xdr:from>
        <xdr:to>
          <xdr:col>13</xdr:col>
          <xdr:colOff>47625</xdr:colOff>
          <xdr:row>157</xdr:row>
          <xdr:rowOff>19050</xdr:rowOff>
        </xdr:to>
        <xdr:sp macro="" textlink="">
          <xdr:nvSpPr>
            <xdr:cNvPr id="90266" name="$M$157" hidden="1">
              <a:extLst>
                <a:ext uri="{63B3BB69-23CF-44E3-9099-C40C66FF867C}">
                  <a14:compatExt spid="_x0000_s90266"/>
                </a:ext>
                <a:ext uri="{FF2B5EF4-FFF2-40B4-BE49-F238E27FC236}">
                  <a16:creationId xmlns:a16="http://schemas.microsoft.com/office/drawing/2014/main" id="{00000000-0008-0000-0400-00009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xdr:row>
          <xdr:rowOff>0</xdr:rowOff>
        </xdr:from>
        <xdr:to>
          <xdr:col>13</xdr:col>
          <xdr:colOff>47625</xdr:colOff>
          <xdr:row>158</xdr:row>
          <xdr:rowOff>19050</xdr:rowOff>
        </xdr:to>
        <xdr:sp macro="" textlink="">
          <xdr:nvSpPr>
            <xdr:cNvPr id="90267" name="$M$158" hidden="1">
              <a:extLst>
                <a:ext uri="{63B3BB69-23CF-44E3-9099-C40C66FF867C}">
                  <a14:compatExt spid="_x0000_s90267"/>
                </a:ext>
                <a:ext uri="{FF2B5EF4-FFF2-40B4-BE49-F238E27FC236}">
                  <a16:creationId xmlns:a16="http://schemas.microsoft.com/office/drawing/2014/main" id="{00000000-0008-0000-0400-00009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158</xdr:row>
          <xdr:rowOff>0</xdr:rowOff>
        </xdr:from>
        <xdr:to>
          <xdr:col>13</xdr:col>
          <xdr:colOff>47625</xdr:colOff>
          <xdr:row>159</xdr:row>
          <xdr:rowOff>19050</xdr:rowOff>
        </xdr:to>
        <xdr:sp macro="" textlink="">
          <xdr:nvSpPr>
            <xdr:cNvPr id="90268" name="$M$159" hidden="1">
              <a:extLst>
                <a:ext uri="{63B3BB69-23CF-44E3-9099-C40C66FF867C}">
                  <a14:compatExt spid="_x0000_s90268"/>
                </a:ext>
                <a:ext uri="{FF2B5EF4-FFF2-40B4-BE49-F238E27FC236}">
                  <a16:creationId xmlns:a16="http://schemas.microsoft.com/office/drawing/2014/main" id="{00000000-0008-0000-0400-00009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159</xdr:row>
          <xdr:rowOff>0</xdr:rowOff>
        </xdr:from>
        <xdr:to>
          <xdr:col>13</xdr:col>
          <xdr:colOff>47625</xdr:colOff>
          <xdr:row>160</xdr:row>
          <xdr:rowOff>19050</xdr:rowOff>
        </xdr:to>
        <xdr:sp macro="" textlink="">
          <xdr:nvSpPr>
            <xdr:cNvPr id="90269" name="$M$160" hidden="1">
              <a:extLst>
                <a:ext uri="{63B3BB69-23CF-44E3-9099-C40C66FF867C}">
                  <a14:compatExt spid="_x0000_s90269"/>
                </a:ext>
                <a:ext uri="{FF2B5EF4-FFF2-40B4-BE49-F238E27FC236}">
                  <a16:creationId xmlns:a16="http://schemas.microsoft.com/office/drawing/2014/main" id="{00000000-0008-0000-0400-00009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160</xdr:row>
          <xdr:rowOff>0</xdr:rowOff>
        </xdr:from>
        <xdr:to>
          <xdr:col>13</xdr:col>
          <xdr:colOff>47625</xdr:colOff>
          <xdr:row>161</xdr:row>
          <xdr:rowOff>19050</xdr:rowOff>
        </xdr:to>
        <xdr:sp macro="" textlink="">
          <xdr:nvSpPr>
            <xdr:cNvPr id="90270" name="$M$161" hidden="1">
              <a:extLst>
                <a:ext uri="{63B3BB69-23CF-44E3-9099-C40C66FF867C}">
                  <a14:compatExt spid="_x0000_s90270"/>
                </a:ext>
                <a:ext uri="{FF2B5EF4-FFF2-40B4-BE49-F238E27FC236}">
                  <a16:creationId xmlns:a16="http://schemas.microsoft.com/office/drawing/2014/main" id="{00000000-0008-0000-0400-00009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161</xdr:row>
          <xdr:rowOff>0</xdr:rowOff>
        </xdr:from>
        <xdr:to>
          <xdr:col>13</xdr:col>
          <xdr:colOff>47625</xdr:colOff>
          <xdr:row>162</xdr:row>
          <xdr:rowOff>19050</xdr:rowOff>
        </xdr:to>
        <xdr:sp macro="" textlink="">
          <xdr:nvSpPr>
            <xdr:cNvPr id="90271" name="$M$162" hidden="1">
              <a:extLst>
                <a:ext uri="{63B3BB69-23CF-44E3-9099-C40C66FF867C}">
                  <a14:compatExt spid="_x0000_s90271"/>
                </a:ext>
                <a:ext uri="{FF2B5EF4-FFF2-40B4-BE49-F238E27FC236}">
                  <a16:creationId xmlns:a16="http://schemas.microsoft.com/office/drawing/2014/main" id="{00000000-0008-0000-0400-00009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162</xdr:row>
          <xdr:rowOff>0</xdr:rowOff>
        </xdr:from>
        <xdr:to>
          <xdr:col>13</xdr:col>
          <xdr:colOff>47625</xdr:colOff>
          <xdr:row>163</xdr:row>
          <xdr:rowOff>19050</xdr:rowOff>
        </xdr:to>
        <xdr:sp macro="" textlink="">
          <xdr:nvSpPr>
            <xdr:cNvPr id="90272" name="$M$163" hidden="1">
              <a:extLst>
                <a:ext uri="{63B3BB69-23CF-44E3-9099-C40C66FF867C}">
                  <a14:compatExt spid="_x0000_s90272"/>
                </a:ext>
                <a:ext uri="{FF2B5EF4-FFF2-40B4-BE49-F238E27FC236}">
                  <a16:creationId xmlns:a16="http://schemas.microsoft.com/office/drawing/2014/main" id="{00000000-0008-0000-0400-0000A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163</xdr:row>
          <xdr:rowOff>0</xdr:rowOff>
        </xdr:from>
        <xdr:to>
          <xdr:col>13</xdr:col>
          <xdr:colOff>47625</xdr:colOff>
          <xdr:row>164</xdr:row>
          <xdr:rowOff>19050</xdr:rowOff>
        </xdr:to>
        <xdr:sp macro="" textlink="">
          <xdr:nvSpPr>
            <xdr:cNvPr id="90273" name="$M$164" hidden="1">
              <a:extLst>
                <a:ext uri="{63B3BB69-23CF-44E3-9099-C40C66FF867C}">
                  <a14:compatExt spid="_x0000_s90273"/>
                </a:ext>
                <a:ext uri="{FF2B5EF4-FFF2-40B4-BE49-F238E27FC236}">
                  <a16:creationId xmlns:a16="http://schemas.microsoft.com/office/drawing/2014/main" id="{00000000-0008-0000-0400-0000A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164</xdr:row>
          <xdr:rowOff>0</xdr:rowOff>
        </xdr:from>
        <xdr:to>
          <xdr:col>13</xdr:col>
          <xdr:colOff>47625</xdr:colOff>
          <xdr:row>165</xdr:row>
          <xdr:rowOff>19050</xdr:rowOff>
        </xdr:to>
        <xdr:sp macro="" textlink="">
          <xdr:nvSpPr>
            <xdr:cNvPr id="90274" name="$M$165" hidden="1">
              <a:extLst>
                <a:ext uri="{63B3BB69-23CF-44E3-9099-C40C66FF867C}">
                  <a14:compatExt spid="_x0000_s90274"/>
                </a:ext>
                <a:ext uri="{FF2B5EF4-FFF2-40B4-BE49-F238E27FC236}">
                  <a16:creationId xmlns:a16="http://schemas.microsoft.com/office/drawing/2014/main" id="{00000000-0008-0000-0400-0000A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165</xdr:row>
          <xdr:rowOff>0</xdr:rowOff>
        </xdr:from>
        <xdr:to>
          <xdr:col>13</xdr:col>
          <xdr:colOff>47625</xdr:colOff>
          <xdr:row>166</xdr:row>
          <xdr:rowOff>19050</xdr:rowOff>
        </xdr:to>
        <xdr:sp macro="" textlink="">
          <xdr:nvSpPr>
            <xdr:cNvPr id="90275" name="$M$166" hidden="1">
              <a:extLst>
                <a:ext uri="{63B3BB69-23CF-44E3-9099-C40C66FF867C}">
                  <a14:compatExt spid="_x0000_s90275"/>
                </a:ext>
                <a:ext uri="{FF2B5EF4-FFF2-40B4-BE49-F238E27FC236}">
                  <a16:creationId xmlns:a16="http://schemas.microsoft.com/office/drawing/2014/main" id="{00000000-0008-0000-0400-0000A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166</xdr:row>
          <xdr:rowOff>0</xdr:rowOff>
        </xdr:from>
        <xdr:to>
          <xdr:col>13</xdr:col>
          <xdr:colOff>47625</xdr:colOff>
          <xdr:row>167</xdr:row>
          <xdr:rowOff>19050</xdr:rowOff>
        </xdr:to>
        <xdr:sp macro="" textlink="">
          <xdr:nvSpPr>
            <xdr:cNvPr id="90276" name="$M$167" hidden="1">
              <a:extLst>
                <a:ext uri="{63B3BB69-23CF-44E3-9099-C40C66FF867C}">
                  <a14:compatExt spid="_x0000_s90276"/>
                </a:ext>
                <a:ext uri="{FF2B5EF4-FFF2-40B4-BE49-F238E27FC236}">
                  <a16:creationId xmlns:a16="http://schemas.microsoft.com/office/drawing/2014/main" id="{00000000-0008-0000-0400-0000A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xdr:row>
          <xdr:rowOff>0</xdr:rowOff>
        </xdr:from>
        <xdr:to>
          <xdr:col>13</xdr:col>
          <xdr:colOff>47625</xdr:colOff>
          <xdr:row>168</xdr:row>
          <xdr:rowOff>19050</xdr:rowOff>
        </xdr:to>
        <xdr:sp macro="" textlink="">
          <xdr:nvSpPr>
            <xdr:cNvPr id="90277" name="$M$168" hidden="1">
              <a:extLst>
                <a:ext uri="{63B3BB69-23CF-44E3-9099-C40C66FF867C}">
                  <a14:compatExt spid="_x0000_s90277"/>
                </a:ext>
                <a:ext uri="{FF2B5EF4-FFF2-40B4-BE49-F238E27FC236}">
                  <a16:creationId xmlns:a16="http://schemas.microsoft.com/office/drawing/2014/main" id="{00000000-0008-0000-0400-0000A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168</xdr:row>
          <xdr:rowOff>0</xdr:rowOff>
        </xdr:from>
        <xdr:to>
          <xdr:col>13</xdr:col>
          <xdr:colOff>47625</xdr:colOff>
          <xdr:row>169</xdr:row>
          <xdr:rowOff>19050</xdr:rowOff>
        </xdr:to>
        <xdr:sp macro="" textlink="">
          <xdr:nvSpPr>
            <xdr:cNvPr id="90278" name="$M$169" hidden="1">
              <a:extLst>
                <a:ext uri="{63B3BB69-23CF-44E3-9099-C40C66FF867C}">
                  <a14:compatExt spid="_x0000_s90278"/>
                </a:ext>
                <a:ext uri="{FF2B5EF4-FFF2-40B4-BE49-F238E27FC236}">
                  <a16:creationId xmlns:a16="http://schemas.microsoft.com/office/drawing/2014/main" id="{00000000-0008-0000-0400-0000A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169</xdr:row>
          <xdr:rowOff>0</xdr:rowOff>
        </xdr:from>
        <xdr:to>
          <xdr:col>13</xdr:col>
          <xdr:colOff>47625</xdr:colOff>
          <xdr:row>170</xdr:row>
          <xdr:rowOff>19050</xdr:rowOff>
        </xdr:to>
        <xdr:sp macro="" textlink="">
          <xdr:nvSpPr>
            <xdr:cNvPr id="90279" name="$M$170" hidden="1">
              <a:extLst>
                <a:ext uri="{63B3BB69-23CF-44E3-9099-C40C66FF867C}">
                  <a14:compatExt spid="_x0000_s90279"/>
                </a:ext>
                <a:ext uri="{FF2B5EF4-FFF2-40B4-BE49-F238E27FC236}">
                  <a16:creationId xmlns:a16="http://schemas.microsoft.com/office/drawing/2014/main" id="{00000000-0008-0000-0400-0000A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170</xdr:row>
          <xdr:rowOff>0</xdr:rowOff>
        </xdr:from>
        <xdr:to>
          <xdr:col>13</xdr:col>
          <xdr:colOff>47625</xdr:colOff>
          <xdr:row>171</xdr:row>
          <xdr:rowOff>19050</xdr:rowOff>
        </xdr:to>
        <xdr:sp macro="" textlink="">
          <xdr:nvSpPr>
            <xdr:cNvPr id="90280" name="$M$171" hidden="1">
              <a:extLst>
                <a:ext uri="{63B3BB69-23CF-44E3-9099-C40C66FF867C}">
                  <a14:compatExt spid="_x0000_s90280"/>
                </a:ext>
                <a:ext uri="{FF2B5EF4-FFF2-40B4-BE49-F238E27FC236}">
                  <a16:creationId xmlns:a16="http://schemas.microsoft.com/office/drawing/2014/main" id="{00000000-0008-0000-0400-0000A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171</xdr:row>
          <xdr:rowOff>0</xdr:rowOff>
        </xdr:from>
        <xdr:to>
          <xdr:col>13</xdr:col>
          <xdr:colOff>47625</xdr:colOff>
          <xdr:row>172</xdr:row>
          <xdr:rowOff>19050</xdr:rowOff>
        </xdr:to>
        <xdr:sp macro="" textlink="">
          <xdr:nvSpPr>
            <xdr:cNvPr id="90281" name="$M$172" hidden="1">
              <a:extLst>
                <a:ext uri="{63B3BB69-23CF-44E3-9099-C40C66FF867C}">
                  <a14:compatExt spid="_x0000_s90281"/>
                </a:ext>
                <a:ext uri="{FF2B5EF4-FFF2-40B4-BE49-F238E27FC236}">
                  <a16:creationId xmlns:a16="http://schemas.microsoft.com/office/drawing/2014/main" id="{00000000-0008-0000-0400-0000A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172</xdr:row>
          <xdr:rowOff>0</xdr:rowOff>
        </xdr:from>
        <xdr:to>
          <xdr:col>13</xdr:col>
          <xdr:colOff>47625</xdr:colOff>
          <xdr:row>173</xdr:row>
          <xdr:rowOff>19050</xdr:rowOff>
        </xdr:to>
        <xdr:sp macro="" textlink="">
          <xdr:nvSpPr>
            <xdr:cNvPr id="90282" name="$M$173" hidden="1">
              <a:extLst>
                <a:ext uri="{63B3BB69-23CF-44E3-9099-C40C66FF867C}">
                  <a14:compatExt spid="_x0000_s90282"/>
                </a:ext>
                <a:ext uri="{FF2B5EF4-FFF2-40B4-BE49-F238E27FC236}">
                  <a16:creationId xmlns:a16="http://schemas.microsoft.com/office/drawing/2014/main" id="{00000000-0008-0000-0400-0000A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173</xdr:row>
          <xdr:rowOff>0</xdr:rowOff>
        </xdr:from>
        <xdr:to>
          <xdr:col>13</xdr:col>
          <xdr:colOff>47625</xdr:colOff>
          <xdr:row>174</xdr:row>
          <xdr:rowOff>19050</xdr:rowOff>
        </xdr:to>
        <xdr:sp macro="" textlink="">
          <xdr:nvSpPr>
            <xdr:cNvPr id="90283" name="$M$174" hidden="1">
              <a:extLst>
                <a:ext uri="{63B3BB69-23CF-44E3-9099-C40C66FF867C}">
                  <a14:compatExt spid="_x0000_s90283"/>
                </a:ext>
                <a:ext uri="{FF2B5EF4-FFF2-40B4-BE49-F238E27FC236}">
                  <a16:creationId xmlns:a16="http://schemas.microsoft.com/office/drawing/2014/main" id="{00000000-0008-0000-0400-0000A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174</xdr:row>
          <xdr:rowOff>0</xdr:rowOff>
        </xdr:from>
        <xdr:to>
          <xdr:col>13</xdr:col>
          <xdr:colOff>47625</xdr:colOff>
          <xdr:row>175</xdr:row>
          <xdr:rowOff>19050</xdr:rowOff>
        </xdr:to>
        <xdr:sp macro="" textlink="">
          <xdr:nvSpPr>
            <xdr:cNvPr id="90284" name="$M$175" hidden="1">
              <a:extLst>
                <a:ext uri="{63B3BB69-23CF-44E3-9099-C40C66FF867C}">
                  <a14:compatExt spid="_x0000_s90284"/>
                </a:ext>
                <a:ext uri="{FF2B5EF4-FFF2-40B4-BE49-F238E27FC236}">
                  <a16:creationId xmlns:a16="http://schemas.microsoft.com/office/drawing/2014/main" id="{00000000-0008-0000-0400-0000A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13</xdr:col>
          <xdr:colOff>47625</xdr:colOff>
          <xdr:row>176</xdr:row>
          <xdr:rowOff>19050</xdr:rowOff>
        </xdr:to>
        <xdr:sp macro="" textlink="">
          <xdr:nvSpPr>
            <xdr:cNvPr id="90285" name="$M$176" hidden="1">
              <a:extLst>
                <a:ext uri="{63B3BB69-23CF-44E3-9099-C40C66FF867C}">
                  <a14:compatExt spid="_x0000_s90285"/>
                </a:ext>
                <a:ext uri="{FF2B5EF4-FFF2-40B4-BE49-F238E27FC236}">
                  <a16:creationId xmlns:a16="http://schemas.microsoft.com/office/drawing/2014/main" id="{00000000-0008-0000-0400-0000A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176</xdr:row>
          <xdr:rowOff>0</xdr:rowOff>
        </xdr:from>
        <xdr:to>
          <xdr:col>13</xdr:col>
          <xdr:colOff>47625</xdr:colOff>
          <xdr:row>177</xdr:row>
          <xdr:rowOff>19050</xdr:rowOff>
        </xdr:to>
        <xdr:sp macro="" textlink="">
          <xdr:nvSpPr>
            <xdr:cNvPr id="90286" name="$M$177" hidden="1">
              <a:extLst>
                <a:ext uri="{63B3BB69-23CF-44E3-9099-C40C66FF867C}">
                  <a14:compatExt spid="_x0000_s90286"/>
                </a:ext>
                <a:ext uri="{FF2B5EF4-FFF2-40B4-BE49-F238E27FC236}">
                  <a16:creationId xmlns:a16="http://schemas.microsoft.com/office/drawing/2014/main" id="{00000000-0008-0000-0400-0000A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13</xdr:col>
          <xdr:colOff>47625</xdr:colOff>
          <xdr:row>178</xdr:row>
          <xdr:rowOff>19050</xdr:rowOff>
        </xdr:to>
        <xdr:sp macro="" textlink="">
          <xdr:nvSpPr>
            <xdr:cNvPr id="90287" name="$M$178" hidden="1">
              <a:extLst>
                <a:ext uri="{63B3BB69-23CF-44E3-9099-C40C66FF867C}">
                  <a14:compatExt spid="_x0000_s90287"/>
                </a:ext>
                <a:ext uri="{FF2B5EF4-FFF2-40B4-BE49-F238E27FC236}">
                  <a16:creationId xmlns:a16="http://schemas.microsoft.com/office/drawing/2014/main" id="{00000000-0008-0000-0400-0000A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178</xdr:row>
          <xdr:rowOff>0</xdr:rowOff>
        </xdr:from>
        <xdr:to>
          <xdr:col>13</xdr:col>
          <xdr:colOff>47625</xdr:colOff>
          <xdr:row>179</xdr:row>
          <xdr:rowOff>19050</xdr:rowOff>
        </xdr:to>
        <xdr:sp macro="" textlink="">
          <xdr:nvSpPr>
            <xdr:cNvPr id="90288" name="$M$179" hidden="1">
              <a:extLst>
                <a:ext uri="{63B3BB69-23CF-44E3-9099-C40C66FF867C}">
                  <a14:compatExt spid="_x0000_s90288"/>
                </a:ext>
                <a:ext uri="{FF2B5EF4-FFF2-40B4-BE49-F238E27FC236}">
                  <a16:creationId xmlns:a16="http://schemas.microsoft.com/office/drawing/2014/main" id="{00000000-0008-0000-0400-0000B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179</xdr:row>
          <xdr:rowOff>0</xdr:rowOff>
        </xdr:from>
        <xdr:to>
          <xdr:col>13</xdr:col>
          <xdr:colOff>47625</xdr:colOff>
          <xdr:row>180</xdr:row>
          <xdr:rowOff>19050</xdr:rowOff>
        </xdr:to>
        <xdr:sp macro="" textlink="">
          <xdr:nvSpPr>
            <xdr:cNvPr id="90289" name="$M$180" hidden="1">
              <a:extLst>
                <a:ext uri="{63B3BB69-23CF-44E3-9099-C40C66FF867C}">
                  <a14:compatExt spid="_x0000_s90289"/>
                </a:ext>
                <a:ext uri="{FF2B5EF4-FFF2-40B4-BE49-F238E27FC236}">
                  <a16:creationId xmlns:a16="http://schemas.microsoft.com/office/drawing/2014/main" id="{00000000-0008-0000-0400-0000B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180</xdr:row>
          <xdr:rowOff>0</xdr:rowOff>
        </xdr:from>
        <xdr:to>
          <xdr:col>13</xdr:col>
          <xdr:colOff>47625</xdr:colOff>
          <xdr:row>181</xdr:row>
          <xdr:rowOff>19050</xdr:rowOff>
        </xdr:to>
        <xdr:sp macro="" textlink="">
          <xdr:nvSpPr>
            <xdr:cNvPr id="90290" name="$M$181" hidden="1">
              <a:extLst>
                <a:ext uri="{63B3BB69-23CF-44E3-9099-C40C66FF867C}">
                  <a14:compatExt spid="_x0000_s90290"/>
                </a:ext>
                <a:ext uri="{FF2B5EF4-FFF2-40B4-BE49-F238E27FC236}">
                  <a16:creationId xmlns:a16="http://schemas.microsoft.com/office/drawing/2014/main" id="{00000000-0008-0000-0400-0000B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181</xdr:row>
          <xdr:rowOff>0</xdr:rowOff>
        </xdr:from>
        <xdr:to>
          <xdr:col>13</xdr:col>
          <xdr:colOff>47625</xdr:colOff>
          <xdr:row>182</xdr:row>
          <xdr:rowOff>19050</xdr:rowOff>
        </xdr:to>
        <xdr:sp macro="" textlink="">
          <xdr:nvSpPr>
            <xdr:cNvPr id="90291" name="$M$182" hidden="1">
              <a:extLst>
                <a:ext uri="{63B3BB69-23CF-44E3-9099-C40C66FF867C}">
                  <a14:compatExt spid="_x0000_s90291"/>
                </a:ext>
                <a:ext uri="{FF2B5EF4-FFF2-40B4-BE49-F238E27FC236}">
                  <a16:creationId xmlns:a16="http://schemas.microsoft.com/office/drawing/2014/main" id="{00000000-0008-0000-0400-0000B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182</xdr:row>
          <xdr:rowOff>0</xdr:rowOff>
        </xdr:from>
        <xdr:to>
          <xdr:col>13</xdr:col>
          <xdr:colOff>47625</xdr:colOff>
          <xdr:row>183</xdr:row>
          <xdr:rowOff>19050</xdr:rowOff>
        </xdr:to>
        <xdr:sp macro="" textlink="">
          <xdr:nvSpPr>
            <xdr:cNvPr id="90292" name="$M$183" hidden="1">
              <a:extLst>
                <a:ext uri="{63B3BB69-23CF-44E3-9099-C40C66FF867C}">
                  <a14:compatExt spid="_x0000_s90292"/>
                </a:ext>
                <a:ext uri="{FF2B5EF4-FFF2-40B4-BE49-F238E27FC236}">
                  <a16:creationId xmlns:a16="http://schemas.microsoft.com/office/drawing/2014/main" id="{00000000-0008-0000-0400-0000B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183</xdr:row>
          <xdr:rowOff>0</xdr:rowOff>
        </xdr:from>
        <xdr:to>
          <xdr:col>13</xdr:col>
          <xdr:colOff>47625</xdr:colOff>
          <xdr:row>184</xdr:row>
          <xdr:rowOff>19050</xdr:rowOff>
        </xdr:to>
        <xdr:sp macro="" textlink="">
          <xdr:nvSpPr>
            <xdr:cNvPr id="90293" name="$M$184" hidden="1">
              <a:extLst>
                <a:ext uri="{63B3BB69-23CF-44E3-9099-C40C66FF867C}">
                  <a14:compatExt spid="_x0000_s90293"/>
                </a:ext>
                <a:ext uri="{FF2B5EF4-FFF2-40B4-BE49-F238E27FC236}">
                  <a16:creationId xmlns:a16="http://schemas.microsoft.com/office/drawing/2014/main" id="{00000000-0008-0000-0400-0000B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184</xdr:row>
          <xdr:rowOff>0</xdr:rowOff>
        </xdr:from>
        <xdr:to>
          <xdr:col>13</xdr:col>
          <xdr:colOff>47625</xdr:colOff>
          <xdr:row>185</xdr:row>
          <xdr:rowOff>19050</xdr:rowOff>
        </xdr:to>
        <xdr:sp macro="" textlink="">
          <xdr:nvSpPr>
            <xdr:cNvPr id="90294" name="$M$185" hidden="1">
              <a:extLst>
                <a:ext uri="{63B3BB69-23CF-44E3-9099-C40C66FF867C}">
                  <a14:compatExt spid="_x0000_s90294"/>
                </a:ext>
                <a:ext uri="{FF2B5EF4-FFF2-40B4-BE49-F238E27FC236}">
                  <a16:creationId xmlns:a16="http://schemas.microsoft.com/office/drawing/2014/main" id="{00000000-0008-0000-0400-0000B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185</xdr:row>
          <xdr:rowOff>0</xdr:rowOff>
        </xdr:from>
        <xdr:to>
          <xdr:col>13</xdr:col>
          <xdr:colOff>47625</xdr:colOff>
          <xdr:row>186</xdr:row>
          <xdr:rowOff>19050</xdr:rowOff>
        </xdr:to>
        <xdr:sp macro="" textlink="">
          <xdr:nvSpPr>
            <xdr:cNvPr id="90295" name="$M$186" hidden="1">
              <a:extLst>
                <a:ext uri="{63B3BB69-23CF-44E3-9099-C40C66FF867C}">
                  <a14:compatExt spid="_x0000_s90295"/>
                </a:ext>
                <a:ext uri="{FF2B5EF4-FFF2-40B4-BE49-F238E27FC236}">
                  <a16:creationId xmlns:a16="http://schemas.microsoft.com/office/drawing/2014/main" id="{00000000-0008-0000-0400-0000B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186</xdr:row>
          <xdr:rowOff>0</xdr:rowOff>
        </xdr:from>
        <xdr:to>
          <xdr:col>13</xdr:col>
          <xdr:colOff>47625</xdr:colOff>
          <xdr:row>187</xdr:row>
          <xdr:rowOff>19050</xdr:rowOff>
        </xdr:to>
        <xdr:sp macro="" textlink="">
          <xdr:nvSpPr>
            <xdr:cNvPr id="90296" name="$M$187" hidden="1">
              <a:extLst>
                <a:ext uri="{63B3BB69-23CF-44E3-9099-C40C66FF867C}">
                  <a14:compatExt spid="_x0000_s90296"/>
                </a:ext>
                <a:ext uri="{FF2B5EF4-FFF2-40B4-BE49-F238E27FC236}">
                  <a16:creationId xmlns:a16="http://schemas.microsoft.com/office/drawing/2014/main" id="{00000000-0008-0000-0400-0000B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xdr:row>
          <xdr:rowOff>0</xdr:rowOff>
        </xdr:from>
        <xdr:to>
          <xdr:col>13</xdr:col>
          <xdr:colOff>47625</xdr:colOff>
          <xdr:row>188</xdr:row>
          <xdr:rowOff>19050</xdr:rowOff>
        </xdr:to>
        <xdr:sp macro="" textlink="">
          <xdr:nvSpPr>
            <xdr:cNvPr id="90297" name="$M$188" hidden="1">
              <a:extLst>
                <a:ext uri="{63B3BB69-23CF-44E3-9099-C40C66FF867C}">
                  <a14:compatExt spid="_x0000_s90297"/>
                </a:ext>
                <a:ext uri="{FF2B5EF4-FFF2-40B4-BE49-F238E27FC236}">
                  <a16:creationId xmlns:a16="http://schemas.microsoft.com/office/drawing/2014/main" id="{00000000-0008-0000-0400-0000B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188</xdr:row>
          <xdr:rowOff>0</xdr:rowOff>
        </xdr:from>
        <xdr:to>
          <xdr:col>13</xdr:col>
          <xdr:colOff>47625</xdr:colOff>
          <xdr:row>189</xdr:row>
          <xdr:rowOff>19050</xdr:rowOff>
        </xdr:to>
        <xdr:sp macro="" textlink="">
          <xdr:nvSpPr>
            <xdr:cNvPr id="90298" name="$M$189" hidden="1">
              <a:extLst>
                <a:ext uri="{63B3BB69-23CF-44E3-9099-C40C66FF867C}">
                  <a14:compatExt spid="_x0000_s90298"/>
                </a:ext>
                <a:ext uri="{FF2B5EF4-FFF2-40B4-BE49-F238E27FC236}">
                  <a16:creationId xmlns:a16="http://schemas.microsoft.com/office/drawing/2014/main" id="{00000000-0008-0000-0400-0000B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189</xdr:row>
          <xdr:rowOff>0</xdr:rowOff>
        </xdr:from>
        <xdr:to>
          <xdr:col>13</xdr:col>
          <xdr:colOff>47625</xdr:colOff>
          <xdr:row>190</xdr:row>
          <xdr:rowOff>19050</xdr:rowOff>
        </xdr:to>
        <xdr:sp macro="" textlink="">
          <xdr:nvSpPr>
            <xdr:cNvPr id="90299" name="$M$190" hidden="1">
              <a:extLst>
                <a:ext uri="{63B3BB69-23CF-44E3-9099-C40C66FF867C}">
                  <a14:compatExt spid="_x0000_s90299"/>
                </a:ext>
                <a:ext uri="{FF2B5EF4-FFF2-40B4-BE49-F238E27FC236}">
                  <a16:creationId xmlns:a16="http://schemas.microsoft.com/office/drawing/2014/main" id="{00000000-0008-0000-0400-0000B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190</xdr:row>
          <xdr:rowOff>0</xdr:rowOff>
        </xdr:from>
        <xdr:to>
          <xdr:col>13</xdr:col>
          <xdr:colOff>47625</xdr:colOff>
          <xdr:row>191</xdr:row>
          <xdr:rowOff>19050</xdr:rowOff>
        </xdr:to>
        <xdr:sp macro="" textlink="">
          <xdr:nvSpPr>
            <xdr:cNvPr id="90300" name="$M$191" hidden="1">
              <a:extLst>
                <a:ext uri="{63B3BB69-23CF-44E3-9099-C40C66FF867C}">
                  <a14:compatExt spid="_x0000_s90300"/>
                </a:ext>
                <a:ext uri="{FF2B5EF4-FFF2-40B4-BE49-F238E27FC236}">
                  <a16:creationId xmlns:a16="http://schemas.microsoft.com/office/drawing/2014/main" id="{00000000-0008-0000-0400-0000B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191</xdr:row>
          <xdr:rowOff>0</xdr:rowOff>
        </xdr:from>
        <xdr:to>
          <xdr:col>13</xdr:col>
          <xdr:colOff>47625</xdr:colOff>
          <xdr:row>192</xdr:row>
          <xdr:rowOff>19050</xdr:rowOff>
        </xdr:to>
        <xdr:sp macro="" textlink="">
          <xdr:nvSpPr>
            <xdr:cNvPr id="90301" name="$M$192" hidden="1">
              <a:extLst>
                <a:ext uri="{63B3BB69-23CF-44E3-9099-C40C66FF867C}">
                  <a14:compatExt spid="_x0000_s90301"/>
                </a:ext>
                <a:ext uri="{FF2B5EF4-FFF2-40B4-BE49-F238E27FC236}">
                  <a16:creationId xmlns:a16="http://schemas.microsoft.com/office/drawing/2014/main" id="{00000000-0008-0000-0400-0000B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192</xdr:row>
          <xdr:rowOff>0</xdr:rowOff>
        </xdr:from>
        <xdr:to>
          <xdr:col>13</xdr:col>
          <xdr:colOff>47625</xdr:colOff>
          <xdr:row>193</xdr:row>
          <xdr:rowOff>19050</xdr:rowOff>
        </xdr:to>
        <xdr:sp macro="" textlink="">
          <xdr:nvSpPr>
            <xdr:cNvPr id="90302" name="$M$193" hidden="1">
              <a:extLst>
                <a:ext uri="{63B3BB69-23CF-44E3-9099-C40C66FF867C}">
                  <a14:compatExt spid="_x0000_s90302"/>
                </a:ext>
                <a:ext uri="{FF2B5EF4-FFF2-40B4-BE49-F238E27FC236}">
                  <a16:creationId xmlns:a16="http://schemas.microsoft.com/office/drawing/2014/main" id="{00000000-0008-0000-0400-0000B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193</xdr:row>
          <xdr:rowOff>0</xdr:rowOff>
        </xdr:from>
        <xdr:to>
          <xdr:col>13</xdr:col>
          <xdr:colOff>47625</xdr:colOff>
          <xdr:row>194</xdr:row>
          <xdr:rowOff>19050</xdr:rowOff>
        </xdr:to>
        <xdr:sp macro="" textlink="">
          <xdr:nvSpPr>
            <xdr:cNvPr id="90303" name="$M$194" hidden="1">
              <a:extLst>
                <a:ext uri="{63B3BB69-23CF-44E3-9099-C40C66FF867C}">
                  <a14:compatExt spid="_x0000_s90303"/>
                </a:ext>
                <a:ext uri="{FF2B5EF4-FFF2-40B4-BE49-F238E27FC236}">
                  <a16:creationId xmlns:a16="http://schemas.microsoft.com/office/drawing/2014/main" id="{00000000-0008-0000-0400-0000B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194</xdr:row>
          <xdr:rowOff>0</xdr:rowOff>
        </xdr:from>
        <xdr:to>
          <xdr:col>13</xdr:col>
          <xdr:colOff>47625</xdr:colOff>
          <xdr:row>195</xdr:row>
          <xdr:rowOff>19050</xdr:rowOff>
        </xdr:to>
        <xdr:sp macro="" textlink="">
          <xdr:nvSpPr>
            <xdr:cNvPr id="90304" name="$M$195" hidden="1">
              <a:extLst>
                <a:ext uri="{63B3BB69-23CF-44E3-9099-C40C66FF867C}">
                  <a14:compatExt spid="_x0000_s90304"/>
                </a:ext>
                <a:ext uri="{FF2B5EF4-FFF2-40B4-BE49-F238E27FC236}">
                  <a16:creationId xmlns:a16="http://schemas.microsoft.com/office/drawing/2014/main" id="{00000000-0008-0000-0400-0000C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195</xdr:row>
          <xdr:rowOff>0</xdr:rowOff>
        </xdr:from>
        <xdr:to>
          <xdr:col>13</xdr:col>
          <xdr:colOff>47625</xdr:colOff>
          <xdr:row>196</xdr:row>
          <xdr:rowOff>19050</xdr:rowOff>
        </xdr:to>
        <xdr:sp macro="" textlink="">
          <xdr:nvSpPr>
            <xdr:cNvPr id="90305" name="$M$196" hidden="1">
              <a:extLst>
                <a:ext uri="{63B3BB69-23CF-44E3-9099-C40C66FF867C}">
                  <a14:compatExt spid="_x0000_s90305"/>
                </a:ext>
                <a:ext uri="{FF2B5EF4-FFF2-40B4-BE49-F238E27FC236}">
                  <a16:creationId xmlns:a16="http://schemas.microsoft.com/office/drawing/2014/main" id="{00000000-0008-0000-0400-0000C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196</xdr:row>
          <xdr:rowOff>0</xdr:rowOff>
        </xdr:from>
        <xdr:to>
          <xdr:col>13</xdr:col>
          <xdr:colOff>47625</xdr:colOff>
          <xdr:row>197</xdr:row>
          <xdr:rowOff>19050</xdr:rowOff>
        </xdr:to>
        <xdr:sp macro="" textlink="">
          <xdr:nvSpPr>
            <xdr:cNvPr id="90306" name="$M$197" hidden="1">
              <a:extLst>
                <a:ext uri="{63B3BB69-23CF-44E3-9099-C40C66FF867C}">
                  <a14:compatExt spid="_x0000_s90306"/>
                </a:ext>
                <a:ext uri="{FF2B5EF4-FFF2-40B4-BE49-F238E27FC236}">
                  <a16:creationId xmlns:a16="http://schemas.microsoft.com/office/drawing/2014/main" id="{00000000-0008-0000-0400-0000C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xdr:row>
          <xdr:rowOff>0</xdr:rowOff>
        </xdr:from>
        <xdr:to>
          <xdr:col>13</xdr:col>
          <xdr:colOff>47625</xdr:colOff>
          <xdr:row>198</xdr:row>
          <xdr:rowOff>19050</xdr:rowOff>
        </xdr:to>
        <xdr:sp macro="" textlink="">
          <xdr:nvSpPr>
            <xdr:cNvPr id="90307" name="$M$198" hidden="1">
              <a:extLst>
                <a:ext uri="{63B3BB69-23CF-44E3-9099-C40C66FF867C}">
                  <a14:compatExt spid="_x0000_s90307"/>
                </a:ext>
                <a:ext uri="{FF2B5EF4-FFF2-40B4-BE49-F238E27FC236}">
                  <a16:creationId xmlns:a16="http://schemas.microsoft.com/office/drawing/2014/main" id="{00000000-0008-0000-0400-0000C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198</xdr:row>
          <xdr:rowOff>0</xdr:rowOff>
        </xdr:from>
        <xdr:to>
          <xdr:col>13</xdr:col>
          <xdr:colOff>47625</xdr:colOff>
          <xdr:row>199</xdr:row>
          <xdr:rowOff>19050</xdr:rowOff>
        </xdr:to>
        <xdr:sp macro="" textlink="">
          <xdr:nvSpPr>
            <xdr:cNvPr id="90308" name="$M$199" hidden="1">
              <a:extLst>
                <a:ext uri="{63B3BB69-23CF-44E3-9099-C40C66FF867C}">
                  <a14:compatExt spid="_x0000_s90308"/>
                </a:ext>
                <a:ext uri="{FF2B5EF4-FFF2-40B4-BE49-F238E27FC236}">
                  <a16:creationId xmlns:a16="http://schemas.microsoft.com/office/drawing/2014/main" id="{00000000-0008-0000-0400-0000C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199</xdr:row>
          <xdr:rowOff>0</xdr:rowOff>
        </xdr:from>
        <xdr:to>
          <xdr:col>13</xdr:col>
          <xdr:colOff>47625</xdr:colOff>
          <xdr:row>200</xdr:row>
          <xdr:rowOff>9525</xdr:rowOff>
        </xdr:to>
        <xdr:sp macro="" textlink="">
          <xdr:nvSpPr>
            <xdr:cNvPr id="90309" name="$M$200" hidden="1">
              <a:extLst>
                <a:ext uri="{63B3BB69-23CF-44E3-9099-C40C66FF867C}">
                  <a14:compatExt spid="_x0000_s90309"/>
                </a:ext>
                <a:ext uri="{FF2B5EF4-FFF2-40B4-BE49-F238E27FC236}">
                  <a16:creationId xmlns:a16="http://schemas.microsoft.com/office/drawing/2014/main" id="{00000000-0008-0000-0400-0000C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14</xdr:col>
          <xdr:colOff>57150</xdr:colOff>
          <xdr:row>10</xdr:row>
          <xdr:rowOff>0</xdr:rowOff>
        </xdr:to>
        <xdr:sp macro="" textlink="">
          <xdr:nvSpPr>
            <xdr:cNvPr id="90310" name="$N$10" hidden="1">
              <a:extLst>
                <a:ext uri="{63B3BB69-23CF-44E3-9099-C40C66FF867C}">
                  <a14:compatExt spid="_x0000_s90310"/>
                </a:ext>
                <a:ext uri="{FF2B5EF4-FFF2-40B4-BE49-F238E27FC236}">
                  <a16:creationId xmlns:a16="http://schemas.microsoft.com/office/drawing/2014/main" id="{00000000-0008-0000-0400-0000C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xdr:row>
          <xdr:rowOff>0</xdr:rowOff>
        </xdr:from>
        <xdr:to>
          <xdr:col>14</xdr:col>
          <xdr:colOff>57150</xdr:colOff>
          <xdr:row>11</xdr:row>
          <xdr:rowOff>9525</xdr:rowOff>
        </xdr:to>
        <xdr:sp macro="" textlink="">
          <xdr:nvSpPr>
            <xdr:cNvPr id="90311" name="$N$11" hidden="1">
              <a:extLst>
                <a:ext uri="{63B3BB69-23CF-44E3-9099-C40C66FF867C}">
                  <a14:compatExt spid="_x0000_s90311"/>
                </a:ext>
                <a:ext uri="{FF2B5EF4-FFF2-40B4-BE49-F238E27FC236}">
                  <a16:creationId xmlns:a16="http://schemas.microsoft.com/office/drawing/2014/main" id="{00000000-0008-0000-0400-0000C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xdr:row>
          <xdr:rowOff>0</xdr:rowOff>
        </xdr:from>
        <xdr:to>
          <xdr:col>14</xdr:col>
          <xdr:colOff>57150</xdr:colOff>
          <xdr:row>12</xdr:row>
          <xdr:rowOff>19050</xdr:rowOff>
        </xdr:to>
        <xdr:sp macro="" textlink="">
          <xdr:nvSpPr>
            <xdr:cNvPr id="90312" name="$N$12" hidden="1">
              <a:extLst>
                <a:ext uri="{63B3BB69-23CF-44E3-9099-C40C66FF867C}">
                  <a14:compatExt spid="_x0000_s90312"/>
                </a:ext>
                <a:ext uri="{FF2B5EF4-FFF2-40B4-BE49-F238E27FC236}">
                  <a16:creationId xmlns:a16="http://schemas.microsoft.com/office/drawing/2014/main" id="{00000000-0008-0000-0400-0000C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14</xdr:col>
          <xdr:colOff>57150</xdr:colOff>
          <xdr:row>13</xdr:row>
          <xdr:rowOff>114300</xdr:rowOff>
        </xdr:to>
        <xdr:sp macro="" textlink="">
          <xdr:nvSpPr>
            <xdr:cNvPr id="90313" name="$N$13" hidden="1">
              <a:extLst>
                <a:ext uri="{63B3BB69-23CF-44E3-9099-C40C66FF867C}">
                  <a14:compatExt spid="_x0000_s90313"/>
                </a:ext>
                <a:ext uri="{FF2B5EF4-FFF2-40B4-BE49-F238E27FC236}">
                  <a16:creationId xmlns:a16="http://schemas.microsoft.com/office/drawing/2014/main" id="{00000000-0008-0000-0400-0000C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14</xdr:col>
          <xdr:colOff>57150</xdr:colOff>
          <xdr:row>14</xdr:row>
          <xdr:rowOff>0</xdr:rowOff>
        </xdr:to>
        <xdr:sp macro="" textlink="">
          <xdr:nvSpPr>
            <xdr:cNvPr id="90314" name="$N$14" hidden="1">
              <a:extLst>
                <a:ext uri="{63B3BB69-23CF-44E3-9099-C40C66FF867C}">
                  <a14:compatExt spid="_x0000_s90314"/>
                </a:ext>
                <a:ext uri="{FF2B5EF4-FFF2-40B4-BE49-F238E27FC236}">
                  <a16:creationId xmlns:a16="http://schemas.microsoft.com/office/drawing/2014/main" id="{00000000-0008-0000-0400-0000C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14</xdr:col>
          <xdr:colOff>57150</xdr:colOff>
          <xdr:row>15</xdr:row>
          <xdr:rowOff>19050</xdr:rowOff>
        </xdr:to>
        <xdr:sp macro="" textlink="">
          <xdr:nvSpPr>
            <xdr:cNvPr id="90315" name="$N$15" hidden="1">
              <a:extLst>
                <a:ext uri="{63B3BB69-23CF-44E3-9099-C40C66FF867C}">
                  <a14:compatExt spid="_x0000_s90315"/>
                </a:ext>
                <a:ext uri="{FF2B5EF4-FFF2-40B4-BE49-F238E27FC236}">
                  <a16:creationId xmlns:a16="http://schemas.microsoft.com/office/drawing/2014/main" id="{00000000-0008-0000-0400-0000C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14</xdr:col>
          <xdr:colOff>57150</xdr:colOff>
          <xdr:row>16</xdr:row>
          <xdr:rowOff>19050</xdr:rowOff>
        </xdr:to>
        <xdr:sp macro="" textlink="">
          <xdr:nvSpPr>
            <xdr:cNvPr id="90316" name="$N$16" hidden="1">
              <a:extLst>
                <a:ext uri="{63B3BB69-23CF-44E3-9099-C40C66FF867C}">
                  <a14:compatExt spid="_x0000_s90316"/>
                </a:ext>
                <a:ext uri="{FF2B5EF4-FFF2-40B4-BE49-F238E27FC236}">
                  <a16:creationId xmlns:a16="http://schemas.microsoft.com/office/drawing/2014/main" id="{00000000-0008-0000-0400-0000C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14</xdr:col>
          <xdr:colOff>57150</xdr:colOff>
          <xdr:row>17</xdr:row>
          <xdr:rowOff>9525</xdr:rowOff>
        </xdr:to>
        <xdr:sp macro="" textlink="">
          <xdr:nvSpPr>
            <xdr:cNvPr id="90317" name="$N$17" hidden="1">
              <a:extLst>
                <a:ext uri="{63B3BB69-23CF-44E3-9099-C40C66FF867C}">
                  <a14:compatExt spid="_x0000_s90317"/>
                </a:ext>
                <a:ext uri="{FF2B5EF4-FFF2-40B4-BE49-F238E27FC236}">
                  <a16:creationId xmlns:a16="http://schemas.microsoft.com/office/drawing/2014/main" id="{00000000-0008-0000-0400-0000C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14</xdr:col>
          <xdr:colOff>57150</xdr:colOff>
          <xdr:row>18</xdr:row>
          <xdr:rowOff>19050</xdr:rowOff>
        </xdr:to>
        <xdr:sp macro="" textlink="">
          <xdr:nvSpPr>
            <xdr:cNvPr id="90318" name="$N$18" hidden="1">
              <a:extLst>
                <a:ext uri="{63B3BB69-23CF-44E3-9099-C40C66FF867C}">
                  <a14:compatExt spid="_x0000_s90318"/>
                </a:ext>
                <a:ext uri="{FF2B5EF4-FFF2-40B4-BE49-F238E27FC236}">
                  <a16:creationId xmlns:a16="http://schemas.microsoft.com/office/drawing/2014/main" id="{00000000-0008-0000-0400-0000C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14</xdr:col>
          <xdr:colOff>57150</xdr:colOff>
          <xdr:row>19</xdr:row>
          <xdr:rowOff>9525</xdr:rowOff>
        </xdr:to>
        <xdr:sp macro="" textlink="">
          <xdr:nvSpPr>
            <xdr:cNvPr id="90319" name="$N$19" hidden="1">
              <a:extLst>
                <a:ext uri="{63B3BB69-23CF-44E3-9099-C40C66FF867C}">
                  <a14:compatExt spid="_x0000_s90319"/>
                </a:ext>
                <a:ext uri="{FF2B5EF4-FFF2-40B4-BE49-F238E27FC236}">
                  <a16:creationId xmlns:a16="http://schemas.microsoft.com/office/drawing/2014/main" id="{00000000-0008-0000-0400-0000C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xdr:row>
          <xdr:rowOff>0</xdr:rowOff>
        </xdr:from>
        <xdr:to>
          <xdr:col>14</xdr:col>
          <xdr:colOff>57150</xdr:colOff>
          <xdr:row>20</xdr:row>
          <xdr:rowOff>0</xdr:rowOff>
        </xdr:to>
        <xdr:sp macro="" textlink="">
          <xdr:nvSpPr>
            <xdr:cNvPr id="90320" name="$N$20" hidden="1">
              <a:extLst>
                <a:ext uri="{63B3BB69-23CF-44E3-9099-C40C66FF867C}">
                  <a14:compatExt spid="_x0000_s90320"/>
                </a:ext>
                <a:ext uri="{FF2B5EF4-FFF2-40B4-BE49-F238E27FC236}">
                  <a16:creationId xmlns:a16="http://schemas.microsoft.com/office/drawing/2014/main" id="{00000000-0008-0000-0400-0000D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xdr:row>
          <xdr:rowOff>0</xdr:rowOff>
        </xdr:from>
        <xdr:to>
          <xdr:col>14</xdr:col>
          <xdr:colOff>57150</xdr:colOff>
          <xdr:row>21</xdr:row>
          <xdr:rowOff>19050</xdr:rowOff>
        </xdr:to>
        <xdr:sp macro="" textlink="">
          <xdr:nvSpPr>
            <xdr:cNvPr id="90321" name="$N$21" hidden="1">
              <a:extLst>
                <a:ext uri="{63B3BB69-23CF-44E3-9099-C40C66FF867C}">
                  <a14:compatExt spid="_x0000_s90321"/>
                </a:ext>
                <a:ext uri="{FF2B5EF4-FFF2-40B4-BE49-F238E27FC236}">
                  <a16:creationId xmlns:a16="http://schemas.microsoft.com/office/drawing/2014/main" id="{00000000-0008-0000-0400-0000D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21</xdr:row>
          <xdr:rowOff>0</xdr:rowOff>
        </xdr:from>
        <xdr:to>
          <xdr:col>14</xdr:col>
          <xdr:colOff>57150</xdr:colOff>
          <xdr:row>22</xdr:row>
          <xdr:rowOff>0</xdr:rowOff>
        </xdr:to>
        <xdr:sp macro="" textlink="">
          <xdr:nvSpPr>
            <xdr:cNvPr id="90322" name="$N$22" hidden="1">
              <a:extLst>
                <a:ext uri="{63B3BB69-23CF-44E3-9099-C40C66FF867C}">
                  <a14:compatExt spid="_x0000_s90322"/>
                </a:ext>
                <a:ext uri="{FF2B5EF4-FFF2-40B4-BE49-F238E27FC236}">
                  <a16:creationId xmlns:a16="http://schemas.microsoft.com/office/drawing/2014/main" id="{00000000-0008-0000-0400-0000D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xdr:row>
          <xdr:rowOff>0</xdr:rowOff>
        </xdr:from>
        <xdr:to>
          <xdr:col>14</xdr:col>
          <xdr:colOff>57150</xdr:colOff>
          <xdr:row>23</xdr:row>
          <xdr:rowOff>19050</xdr:rowOff>
        </xdr:to>
        <xdr:sp macro="" textlink="">
          <xdr:nvSpPr>
            <xdr:cNvPr id="90323" name="$N$23" hidden="1">
              <a:extLst>
                <a:ext uri="{63B3BB69-23CF-44E3-9099-C40C66FF867C}">
                  <a14:compatExt spid="_x0000_s90323"/>
                </a:ext>
                <a:ext uri="{FF2B5EF4-FFF2-40B4-BE49-F238E27FC236}">
                  <a16:creationId xmlns:a16="http://schemas.microsoft.com/office/drawing/2014/main" id="{00000000-0008-0000-0400-0000D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xdr:row>
          <xdr:rowOff>0</xdr:rowOff>
        </xdr:from>
        <xdr:to>
          <xdr:col>14</xdr:col>
          <xdr:colOff>57150</xdr:colOff>
          <xdr:row>24</xdr:row>
          <xdr:rowOff>19050</xdr:rowOff>
        </xdr:to>
        <xdr:sp macro="" textlink="">
          <xdr:nvSpPr>
            <xdr:cNvPr id="90324" name="$N$24" hidden="1">
              <a:extLst>
                <a:ext uri="{63B3BB69-23CF-44E3-9099-C40C66FF867C}">
                  <a14:compatExt spid="_x0000_s90324"/>
                </a:ext>
                <a:ext uri="{FF2B5EF4-FFF2-40B4-BE49-F238E27FC236}">
                  <a16:creationId xmlns:a16="http://schemas.microsoft.com/office/drawing/2014/main" id="{00000000-0008-0000-0400-0000D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24</xdr:row>
          <xdr:rowOff>0</xdr:rowOff>
        </xdr:from>
        <xdr:to>
          <xdr:col>14</xdr:col>
          <xdr:colOff>57150</xdr:colOff>
          <xdr:row>25</xdr:row>
          <xdr:rowOff>19050</xdr:rowOff>
        </xdr:to>
        <xdr:sp macro="" textlink="">
          <xdr:nvSpPr>
            <xdr:cNvPr id="90325" name="$N$25" hidden="1">
              <a:extLst>
                <a:ext uri="{63B3BB69-23CF-44E3-9099-C40C66FF867C}">
                  <a14:compatExt spid="_x0000_s90325"/>
                </a:ext>
                <a:ext uri="{FF2B5EF4-FFF2-40B4-BE49-F238E27FC236}">
                  <a16:creationId xmlns:a16="http://schemas.microsoft.com/office/drawing/2014/main" id="{00000000-0008-0000-0400-0000D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xdr:row>
          <xdr:rowOff>0</xdr:rowOff>
        </xdr:from>
        <xdr:to>
          <xdr:col>14</xdr:col>
          <xdr:colOff>57150</xdr:colOff>
          <xdr:row>26</xdr:row>
          <xdr:rowOff>19050</xdr:rowOff>
        </xdr:to>
        <xdr:sp macro="" textlink="">
          <xdr:nvSpPr>
            <xdr:cNvPr id="90326" name="$N$26" hidden="1">
              <a:extLst>
                <a:ext uri="{63B3BB69-23CF-44E3-9099-C40C66FF867C}">
                  <a14:compatExt spid="_x0000_s90326"/>
                </a:ext>
                <a:ext uri="{FF2B5EF4-FFF2-40B4-BE49-F238E27FC236}">
                  <a16:creationId xmlns:a16="http://schemas.microsoft.com/office/drawing/2014/main" id="{00000000-0008-0000-0400-0000D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xdr:row>
          <xdr:rowOff>0</xdr:rowOff>
        </xdr:from>
        <xdr:to>
          <xdr:col>14</xdr:col>
          <xdr:colOff>57150</xdr:colOff>
          <xdr:row>27</xdr:row>
          <xdr:rowOff>19050</xdr:rowOff>
        </xdr:to>
        <xdr:sp macro="" textlink="">
          <xdr:nvSpPr>
            <xdr:cNvPr id="90327" name="$N$27" hidden="1">
              <a:extLst>
                <a:ext uri="{63B3BB69-23CF-44E3-9099-C40C66FF867C}">
                  <a14:compatExt spid="_x0000_s90327"/>
                </a:ext>
                <a:ext uri="{FF2B5EF4-FFF2-40B4-BE49-F238E27FC236}">
                  <a16:creationId xmlns:a16="http://schemas.microsoft.com/office/drawing/2014/main" id="{00000000-0008-0000-0400-0000D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27</xdr:row>
          <xdr:rowOff>0</xdr:rowOff>
        </xdr:from>
        <xdr:to>
          <xdr:col>14</xdr:col>
          <xdr:colOff>57150</xdr:colOff>
          <xdr:row>28</xdr:row>
          <xdr:rowOff>19050</xdr:rowOff>
        </xdr:to>
        <xdr:sp macro="" textlink="">
          <xdr:nvSpPr>
            <xdr:cNvPr id="90328" name="$N$28" hidden="1">
              <a:extLst>
                <a:ext uri="{63B3BB69-23CF-44E3-9099-C40C66FF867C}">
                  <a14:compatExt spid="_x0000_s90328"/>
                </a:ext>
                <a:ext uri="{FF2B5EF4-FFF2-40B4-BE49-F238E27FC236}">
                  <a16:creationId xmlns:a16="http://schemas.microsoft.com/office/drawing/2014/main" id="{00000000-0008-0000-0400-0000D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0</xdr:rowOff>
        </xdr:from>
        <xdr:to>
          <xdr:col>14</xdr:col>
          <xdr:colOff>57150</xdr:colOff>
          <xdr:row>29</xdr:row>
          <xdr:rowOff>19050</xdr:rowOff>
        </xdr:to>
        <xdr:sp macro="" textlink="">
          <xdr:nvSpPr>
            <xdr:cNvPr id="90329" name="$N$29" hidden="1">
              <a:extLst>
                <a:ext uri="{63B3BB69-23CF-44E3-9099-C40C66FF867C}">
                  <a14:compatExt spid="_x0000_s90329"/>
                </a:ext>
                <a:ext uri="{FF2B5EF4-FFF2-40B4-BE49-F238E27FC236}">
                  <a16:creationId xmlns:a16="http://schemas.microsoft.com/office/drawing/2014/main" id="{00000000-0008-0000-0400-0000D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xdr:row>
          <xdr:rowOff>0</xdr:rowOff>
        </xdr:from>
        <xdr:to>
          <xdr:col>14</xdr:col>
          <xdr:colOff>57150</xdr:colOff>
          <xdr:row>30</xdr:row>
          <xdr:rowOff>19050</xdr:rowOff>
        </xdr:to>
        <xdr:sp macro="" textlink="">
          <xdr:nvSpPr>
            <xdr:cNvPr id="90330" name="$N$30" hidden="1">
              <a:extLst>
                <a:ext uri="{63B3BB69-23CF-44E3-9099-C40C66FF867C}">
                  <a14:compatExt spid="_x0000_s90330"/>
                </a:ext>
                <a:ext uri="{FF2B5EF4-FFF2-40B4-BE49-F238E27FC236}">
                  <a16:creationId xmlns:a16="http://schemas.microsoft.com/office/drawing/2014/main" id="{00000000-0008-0000-0400-0000D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14</xdr:col>
          <xdr:colOff>57150</xdr:colOff>
          <xdr:row>31</xdr:row>
          <xdr:rowOff>19050</xdr:rowOff>
        </xdr:to>
        <xdr:sp macro="" textlink="">
          <xdr:nvSpPr>
            <xdr:cNvPr id="90331" name="$N$31" hidden="1">
              <a:extLst>
                <a:ext uri="{63B3BB69-23CF-44E3-9099-C40C66FF867C}">
                  <a14:compatExt spid="_x0000_s90331"/>
                </a:ext>
                <a:ext uri="{FF2B5EF4-FFF2-40B4-BE49-F238E27FC236}">
                  <a16:creationId xmlns:a16="http://schemas.microsoft.com/office/drawing/2014/main" id="{00000000-0008-0000-0400-0000D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xdr:row>
          <xdr:rowOff>0</xdr:rowOff>
        </xdr:from>
        <xdr:to>
          <xdr:col>14</xdr:col>
          <xdr:colOff>57150</xdr:colOff>
          <xdr:row>32</xdr:row>
          <xdr:rowOff>19050</xdr:rowOff>
        </xdr:to>
        <xdr:sp macro="" textlink="">
          <xdr:nvSpPr>
            <xdr:cNvPr id="90332" name="$N$32" hidden="1">
              <a:extLst>
                <a:ext uri="{63B3BB69-23CF-44E3-9099-C40C66FF867C}">
                  <a14:compatExt spid="_x0000_s90332"/>
                </a:ext>
                <a:ext uri="{FF2B5EF4-FFF2-40B4-BE49-F238E27FC236}">
                  <a16:creationId xmlns:a16="http://schemas.microsoft.com/office/drawing/2014/main" id="{00000000-0008-0000-0400-0000D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14</xdr:col>
          <xdr:colOff>57150</xdr:colOff>
          <xdr:row>33</xdr:row>
          <xdr:rowOff>38100</xdr:rowOff>
        </xdr:to>
        <xdr:sp macro="" textlink="">
          <xdr:nvSpPr>
            <xdr:cNvPr id="90333" name="$N$33" hidden="1">
              <a:extLst>
                <a:ext uri="{63B3BB69-23CF-44E3-9099-C40C66FF867C}">
                  <a14:compatExt spid="_x0000_s90333"/>
                </a:ext>
                <a:ext uri="{FF2B5EF4-FFF2-40B4-BE49-F238E27FC236}">
                  <a16:creationId xmlns:a16="http://schemas.microsoft.com/office/drawing/2014/main" id="{00000000-0008-0000-0400-0000D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14</xdr:col>
          <xdr:colOff>57150</xdr:colOff>
          <xdr:row>34</xdr:row>
          <xdr:rowOff>19050</xdr:rowOff>
        </xdr:to>
        <xdr:sp macro="" textlink="">
          <xdr:nvSpPr>
            <xdr:cNvPr id="90334" name="$N$34" hidden="1">
              <a:extLst>
                <a:ext uri="{63B3BB69-23CF-44E3-9099-C40C66FF867C}">
                  <a14:compatExt spid="_x0000_s90334"/>
                </a:ext>
                <a:ext uri="{FF2B5EF4-FFF2-40B4-BE49-F238E27FC236}">
                  <a16:creationId xmlns:a16="http://schemas.microsoft.com/office/drawing/2014/main" id="{00000000-0008-0000-0400-0000D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14</xdr:col>
          <xdr:colOff>57150</xdr:colOff>
          <xdr:row>35</xdr:row>
          <xdr:rowOff>19050</xdr:rowOff>
        </xdr:to>
        <xdr:sp macro="" textlink="">
          <xdr:nvSpPr>
            <xdr:cNvPr id="90335" name="$N$35" hidden="1">
              <a:extLst>
                <a:ext uri="{63B3BB69-23CF-44E3-9099-C40C66FF867C}">
                  <a14:compatExt spid="_x0000_s90335"/>
                </a:ext>
                <a:ext uri="{FF2B5EF4-FFF2-40B4-BE49-F238E27FC236}">
                  <a16:creationId xmlns:a16="http://schemas.microsoft.com/office/drawing/2014/main" id="{00000000-0008-0000-0400-0000D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14</xdr:col>
          <xdr:colOff>57150</xdr:colOff>
          <xdr:row>36</xdr:row>
          <xdr:rowOff>19050</xdr:rowOff>
        </xdr:to>
        <xdr:sp macro="" textlink="">
          <xdr:nvSpPr>
            <xdr:cNvPr id="90336" name="$N$36" hidden="1">
              <a:extLst>
                <a:ext uri="{63B3BB69-23CF-44E3-9099-C40C66FF867C}">
                  <a14:compatExt spid="_x0000_s90336"/>
                </a:ext>
                <a:ext uri="{FF2B5EF4-FFF2-40B4-BE49-F238E27FC236}">
                  <a16:creationId xmlns:a16="http://schemas.microsoft.com/office/drawing/2014/main" id="{00000000-0008-0000-0400-0000E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14</xdr:col>
          <xdr:colOff>57150</xdr:colOff>
          <xdr:row>37</xdr:row>
          <xdr:rowOff>19050</xdr:rowOff>
        </xdr:to>
        <xdr:sp macro="" textlink="">
          <xdr:nvSpPr>
            <xdr:cNvPr id="90337" name="$N$37" hidden="1">
              <a:extLst>
                <a:ext uri="{63B3BB69-23CF-44E3-9099-C40C66FF867C}">
                  <a14:compatExt spid="_x0000_s90337"/>
                </a:ext>
                <a:ext uri="{FF2B5EF4-FFF2-40B4-BE49-F238E27FC236}">
                  <a16:creationId xmlns:a16="http://schemas.microsoft.com/office/drawing/2014/main" id="{00000000-0008-0000-0400-0000E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14</xdr:col>
          <xdr:colOff>57150</xdr:colOff>
          <xdr:row>38</xdr:row>
          <xdr:rowOff>19050</xdr:rowOff>
        </xdr:to>
        <xdr:sp macro="" textlink="">
          <xdr:nvSpPr>
            <xdr:cNvPr id="90338" name="$N$38" hidden="1">
              <a:extLst>
                <a:ext uri="{63B3BB69-23CF-44E3-9099-C40C66FF867C}">
                  <a14:compatExt spid="_x0000_s90338"/>
                </a:ext>
                <a:ext uri="{FF2B5EF4-FFF2-40B4-BE49-F238E27FC236}">
                  <a16:creationId xmlns:a16="http://schemas.microsoft.com/office/drawing/2014/main" id="{00000000-0008-0000-0400-0000E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14</xdr:col>
          <xdr:colOff>57150</xdr:colOff>
          <xdr:row>39</xdr:row>
          <xdr:rowOff>19050</xdr:rowOff>
        </xdr:to>
        <xdr:sp macro="" textlink="">
          <xdr:nvSpPr>
            <xdr:cNvPr id="90339" name="$N$39" hidden="1">
              <a:extLst>
                <a:ext uri="{63B3BB69-23CF-44E3-9099-C40C66FF867C}">
                  <a14:compatExt spid="_x0000_s90339"/>
                </a:ext>
                <a:ext uri="{FF2B5EF4-FFF2-40B4-BE49-F238E27FC236}">
                  <a16:creationId xmlns:a16="http://schemas.microsoft.com/office/drawing/2014/main" id="{00000000-0008-0000-0400-0000E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14</xdr:col>
          <xdr:colOff>57150</xdr:colOff>
          <xdr:row>40</xdr:row>
          <xdr:rowOff>19050</xdr:rowOff>
        </xdr:to>
        <xdr:sp macro="" textlink="">
          <xdr:nvSpPr>
            <xdr:cNvPr id="90340" name="$N$40" hidden="1">
              <a:extLst>
                <a:ext uri="{63B3BB69-23CF-44E3-9099-C40C66FF867C}">
                  <a14:compatExt spid="_x0000_s90340"/>
                </a:ext>
                <a:ext uri="{FF2B5EF4-FFF2-40B4-BE49-F238E27FC236}">
                  <a16:creationId xmlns:a16="http://schemas.microsoft.com/office/drawing/2014/main" id="{00000000-0008-0000-0400-0000E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14</xdr:col>
          <xdr:colOff>57150</xdr:colOff>
          <xdr:row>41</xdr:row>
          <xdr:rowOff>19050</xdr:rowOff>
        </xdr:to>
        <xdr:sp macro="" textlink="">
          <xdr:nvSpPr>
            <xdr:cNvPr id="90341" name="$N$41" hidden="1">
              <a:extLst>
                <a:ext uri="{63B3BB69-23CF-44E3-9099-C40C66FF867C}">
                  <a14:compatExt spid="_x0000_s90341"/>
                </a:ext>
                <a:ext uri="{FF2B5EF4-FFF2-40B4-BE49-F238E27FC236}">
                  <a16:creationId xmlns:a16="http://schemas.microsoft.com/office/drawing/2014/main" id="{00000000-0008-0000-0400-0000E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14</xdr:col>
          <xdr:colOff>57150</xdr:colOff>
          <xdr:row>42</xdr:row>
          <xdr:rowOff>19050</xdr:rowOff>
        </xdr:to>
        <xdr:sp macro="" textlink="">
          <xdr:nvSpPr>
            <xdr:cNvPr id="90342" name="$N$42" hidden="1">
              <a:extLst>
                <a:ext uri="{63B3BB69-23CF-44E3-9099-C40C66FF867C}">
                  <a14:compatExt spid="_x0000_s90342"/>
                </a:ext>
                <a:ext uri="{FF2B5EF4-FFF2-40B4-BE49-F238E27FC236}">
                  <a16:creationId xmlns:a16="http://schemas.microsoft.com/office/drawing/2014/main" id="{00000000-0008-0000-0400-0000E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14</xdr:col>
          <xdr:colOff>57150</xdr:colOff>
          <xdr:row>43</xdr:row>
          <xdr:rowOff>19050</xdr:rowOff>
        </xdr:to>
        <xdr:sp macro="" textlink="">
          <xdr:nvSpPr>
            <xdr:cNvPr id="90343" name="$N$43" hidden="1">
              <a:extLst>
                <a:ext uri="{63B3BB69-23CF-44E3-9099-C40C66FF867C}">
                  <a14:compatExt spid="_x0000_s90343"/>
                </a:ext>
                <a:ext uri="{FF2B5EF4-FFF2-40B4-BE49-F238E27FC236}">
                  <a16:creationId xmlns:a16="http://schemas.microsoft.com/office/drawing/2014/main" id="{00000000-0008-0000-0400-0000E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43</xdr:row>
          <xdr:rowOff>0</xdr:rowOff>
        </xdr:from>
        <xdr:to>
          <xdr:col>14</xdr:col>
          <xdr:colOff>57150</xdr:colOff>
          <xdr:row>44</xdr:row>
          <xdr:rowOff>19050</xdr:rowOff>
        </xdr:to>
        <xdr:sp macro="" textlink="">
          <xdr:nvSpPr>
            <xdr:cNvPr id="90344" name="$N$44" hidden="1">
              <a:extLst>
                <a:ext uri="{63B3BB69-23CF-44E3-9099-C40C66FF867C}">
                  <a14:compatExt spid="_x0000_s90344"/>
                </a:ext>
                <a:ext uri="{FF2B5EF4-FFF2-40B4-BE49-F238E27FC236}">
                  <a16:creationId xmlns:a16="http://schemas.microsoft.com/office/drawing/2014/main" id="{00000000-0008-0000-0400-0000E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14</xdr:col>
          <xdr:colOff>57150</xdr:colOff>
          <xdr:row>45</xdr:row>
          <xdr:rowOff>19050</xdr:rowOff>
        </xdr:to>
        <xdr:sp macro="" textlink="">
          <xdr:nvSpPr>
            <xdr:cNvPr id="90345" name="$N$45" hidden="1">
              <a:extLst>
                <a:ext uri="{63B3BB69-23CF-44E3-9099-C40C66FF867C}">
                  <a14:compatExt spid="_x0000_s90345"/>
                </a:ext>
                <a:ext uri="{FF2B5EF4-FFF2-40B4-BE49-F238E27FC236}">
                  <a16:creationId xmlns:a16="http://schemas.microsoft.com/office/drawing/2014/main" id="{00000000-0008-0000-0400-0000E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14</xdr:col>
          <xdr:colOff>57150</xdr:colOff>
          <xdr:row>46</xdr:row>
          <xdr:rowOff>19050</xdr:rowOff>
        </xdr:to>
        <xdr:sp macro="" textlink="">
          <xdr:nvSpPr>
            <xdr:cNvPr id="90346" name="$N$46" hidden="1">
              <a:extLst>
                <a:ext uri="{63B3BB69-23CF-44E3-9099-C40C66FF867C}">
                  <a14:compatExt spid="_x0000_s90346"/>
                </a:ext>
                <a:ext uri="{FF2B5EF4-FFF2-40B4-BE49-F238E27FC236}">
                  <a16:creationId xmlns:a16="http://schemas.microsoft.com/office/drawing/2014/main" id="{00000000-0008-0000-0400-0000E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14</xdr:col>
          <xdr:colOff>57150</xdr:colOff>
          <xdr:row>47</xdr:row>
          <xdr:rowOff>19050</xdr:rowOff>
        </xdr:to>
        <xdr:sp macro="" textlink="">
          <xdr:nvSpPr>
            <xdr:cNvPr id="90347" name="$N$47" hidden="1">
              <a:extLst>
                <a:ext uri="{63B3BB69-23CF-44E3-9099-C40C66FF867C}">
                  <a14:compatExt spid="_x0000_s90347"/>
                </a:ext>
                <a:ext uri="{FF2B5EF4-FFF2-40B4-BE49-F238E27FC236}">
                  <a16:creationId xmlns:a16="http://schemas.microsoft.com/office/drawing/2014/main" id="{00000000-0008-0000-0400-0000E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xdr:row>
          <xdr:rowOff>0</xdr:rowOff>
        </xdr:from>
        <xdr:to>
          <xdr:col>14</xdr:col>
          <xdr:colOff>57150</xdr:colOff>
          <xdr:row>48</xdr:row>
          <xdr:rowOff>19050</xdr:rowOff>
        </xdr:to>
        <xdr:sp macro="" textlink="">
          <xdr:nvSpPr>
            <xdr:cNvPr id="90348" name="$N$48" hidden="1">
              <a:extLst>
                <a:ext uri="{63B3BB69-23CF-44E3-9099-C40C66FF867C}">
                  <a14:compatExt spid="_x0000_s90348"/>
                </a:ext>
                <a:ext uri="{FF2B5EF4-FFF2-40B4-BE49-F238E27FC236}">
                  <a16:creationId xmlns:a16="http://schemas.microsoft.com/office/drawing/2014/main" id="{00000000-0008-0000-0400-0000E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48</xdr:row>
          <xdr:rowOff>0</xdr:rowOff>
        </xdr:from>
        <xdr:to>
          <xdr:col>14</xdr:col>
          <xdr:colOff>57150</xdr:colOff>
          <xdr:row>49</xdr:row>
          <xdr:rowOff>19050</xdr:rowOff>
        </xdr:to>
        <xdr:sp macro="" textlink="">
          <xdr:nvSpPr>
            <xdr:cNvPr id="90349" name="$N$49" hidden="1">
              <a:extLst>
                <a:ext uri="{63B3BB69-23CF-44E3-9099-C40C66FF867C}">
                  <a14:compatExt spid="_x0000_s90349"/>
                </a:ext>
                <a:ext uri="{FF2B5EF4-FFF2-40B4-BE49-F238E27FC236}">
                  <a16:creationId xmlns:a16="http://schemas.microsoft.com/office/drawing/2014/main" id="{00000000-0008-0000-0400-0000E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14</xdr:col>
          <xdr:colOff>57150</xdr:colOff>
          <xdr:row>50</xdr:row>
          <xdr:rowOff>19050</xdr:rowOff>
        </xdr:to>
        <xdr:sp macro="" textlink="">
          <xdr:nvSpPr>
            <xdr:cNvPr id="90350" name="$N$50" hidden="1">
              <a:extLst>
                <a:ext uri="{63B3BB69-23CF-44E3-9099-C40C66FF867C}">
                  <a14:compatExt spid="_x0000_s90350"/>
                </a:ext>
                <a:ext uri="{FF2B5EF4-FFF2-40B4-BE49-F238E27FC236}">
                  <a16:creationId xmlns:a16="http://schemas.microsoft.com/office/drawing/2014/main" id="{00000000-0008-0000-0400-0000E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14</xdr:col>
          <xdr:colOff>57150</xdr:colOff>
          <xdr:row>51</xdr:row>
          <xdr:rowOff>19050</xdr:rowOff>
        </xdr:to>
        <xdr:sp macro="" textlink="">
          <xdr:nvSpPr>
            <xdr:cNvPr id="90351" name="$N$51" hidden="1">
              <a:extLst>
                <a:ext uri="{63B3BB69-23CF-44E3-9099-C40C66FF867C}">
                  <a14:compatExt spid="_x0000_s90351"/>
                </a:ext>
                <a:ext uri="{FF2B5EF4-FFF2-40B4-BE49-F238E27FC236}">
                  <a16:creationId xmlns:a16="http://schemas.microsoft.com/office/drawing/2014/main" id="{00000000-0008-0000-0400-0000E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51</xdr:row>
          <xdr:rowOff>0</xdr:rowOff>
        </xdr:from>
        <xdr:to>
          <xdr:col>14</xdr:col>
          <xdr:colOff>57150</xdr:colOff>
          <xdr:row>52</xdr:row>
          <xdr:rowOff>19050</xdr:rowOff>
        </xdr:to>
        <xdr:sp macro="" textlink="">
          <xdr:nvSpPr>
            <xdr:cNvPr id="90352" name="$N$52" hidden="1">
              <a:extLst>
                <a:ext uri="{63B3BB69-23CF-44E3-9099-C40C66FF867C}">
                  <a14:compatExt spid="_x0000_s90352"/>
                </a:ext>
                <a:ext uri="{FF2B5EF4-FFF2-40B4-BE49-F238E27FC236}">
                  <a16:creationId xmlns:a16="http://schemas.microsoft.com/office/drawing/2014/main" id="{00000000-0008-0000-0400-0000F0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52</xdr:row>
          <xdr:rowOff>0</xdr:rowOff>
        </xdr:from>
        <xdr:to>
          <xdr:col>14</xdr:col>
          <xdr:colOff>57150</xdr:colOff>
          <xdr:row>53</xdr:row>
          <xdr:rowOff>19050</xdr:rowOff>
        </xdr:to>
        <xdr:sp macro="" textlink="">
          <xdr:nvSpPr>
            <xdr:cNvPr id="90353" name="$N$53" hidden="1">
              <a:extLst>
                <a:ext uri="{63B3BB69-23CF-44E3-9099-C40C66FF867C}">
                  <a14:compatExt spid="_x0000_s90353"/>
                </a:ext>
                <a:ext uri="{FF2B5EF4-FFF2-40B4-BE49-F238E27FC236}">
                  <a16:creationId xmlns:a16="http://schemas.microsoft.com/office/drawing/2014/main" id="{00000000-0008-0000-0400-0000F1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xdr:row>
          <xdr:rowOff>0</xdr:rowOff>
        </xdr:from>
        <xdr:to>
          <xdr:col>14</xdr:col>
          <xdr:colOff>57150</xdr:colOff>
          <xdr:row>54</xdr:row>
          <xdr:rowOff>19050</xdr:rowOff>
        </xdr:to>
        <xdr:sp macro="" textlink="">
          <xdr:nvSpPr>
            <xdr:cNvPr id="90354" name="$N$54" hidden="1">
              <a:extLst>
                <a:ext uri="{63B3BB69-23CF-44E3-9099-C40C66FF867C}">
                  <a14:compatExt spid="_x0000_s90354"/>
                </a:ext>
                <a:ext uri="{FF2B5EF4-FFF2-40B4-BE49-F238E27FC236}">
                  <a16:creationId xmlns:a16="http://schemas.microsoft.com/office/drawing/2014/main" id="{00000000-0008-0000-0400-0000F2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54</xdr:row>
          <xdr:rowOff>0</xdr:rowOff>
        </xdr:from>
        <xdr:to>
          <xdr:col>14</xdr:col>
          <xdr:colOff>57150</xdr:colOff>
          <xdr:row>55</xdr:row>
          <xdr:rowOff>19050</xdr:rowOff>
        </xdr:to>
        <xdr:sp macro="" textlink="">
          <xdr:nvSpPr>
            <xdr:cNvPr id="90355" name="$N$55" hidden="1">
              <a:extLst>
                <a:ext uri="{63B3BB69-23CF-44E3-9099-C40C66FF867C}">
                  <a14:compatExt spid="_x0000_s90355"/>
                </a:ext>
                <a:ext uri="{FF2B5EF4-FFF2-40B4-BE49-F238E27FC236}">
                  <a16:creationId xmlns:a16="http://schemas.microsoft.com/office/drawing/2014/main" id="{00000000-0008-0000-0400-0000F3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xdr:row>
          <xdr:rowOff>0</xdr:rowOff>
        </xdr:from>
        <xdr:to>
          <xdr:col>14</xdr:col>
          <xdr:colOff>57150</xdr:colOff>
          <xdr:row>56</xdr:row>
          <xdr:rowOff>19050</xdr:rowOff>
        </xdr:to>
        <xdr:sp macro="" textlink="">
          <xdr:nvSpPr>
            <xdr:cNvPr id="90356" name="$N$56" hidden="1">
              <a:extLst>
                <a:ext uri="{63B3BB69-23CF-44E3-9099-C40C66FF867C}">
                  <a14:compatExt spid="_x0000_s90356"/>
                </a:ext>
                <a:ext uri="{FF2B5EF4-FFF2-40B4-BE49-F238E27FC236}">
                  <a16:creationId xmlns:a16="http://schemas.microsoft.com/office/drawing/2014/main" id="{00000000-0008-0000-0400-0000F4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56</xdr:row>
          <xdr:rowOff>0</xdr:rowOff>
        </xdr:from>
        <xdr:to>
          <xdr:col>14</xdr:col>
          <xdr:colOff>57150</xdr:colOff>
          <xdr:row>57</xdr:row>
          <xdr:rowOff>19050</xdr:rowOff>
        </xdr:to>
        <xdr:sp macro="" textlink="">
          <xdr:nvSpPr>
            <xdr:cNvPr id="90357" name="$N$57" hidden="1">
              <a:extLst>
                <a:ext uri="{63B3BB69-23CF-44E3-9099-C40C66FF867C}">
                  <a14:compatExt spid="_x0000_s90357"/>
                </a:ext>
                <a:ext uri="{FF2B5EF4-FFF2-40B4-BE49-F238E27FC236}">
                  <a16:creationId xmlns:a16="http://schemas.microsoft.com/office/drawing/2014/main" id="{00000000-0008-0000-0400-0000F5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14</xdr:col>
          <xdr:colOff>57150</xdr:colOff>
          <xdr:row>58</xdr:row>
          <xdr:rowOff>19050</xdr:rowOff>
        </xdr:to>
        <xdr:sp macro="" textlink="">
          <xdr:nvSpPr>
            <xdr:cNvPr id="90358" name="$N$58" hidden="1">
              <a:extLst>
                <a:ext uri="{63B3BB69-23CF-44E3-9099-C40C66FF867C}">
                  <a14:compatExt spid="_x0000_s90358"/>
                </a:ext>
                <a:ext uri="{FF2B5EF4-FFF2-40B4-BE49-F238E27FC236}">
                  <a16:creationId xmlns:a16="http://schemas.microsoft.com/office/drawing/2014/main" id="{00000000-0008-0000-0400-0000F6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xdr:row>
          <xdr:rowOff>0</xdr:rowOff>
        </xdr:from>
        <xdr:to>
          <xdr:col>14</xdr:col>
          <xdr:colOff>57150</xdr:colOff>
          <xdr:row>59</xdr:row>
          <xdr:rowOff>19050</xdr:rowOff>
        </xdr:to>
        <xdr:sp macro="" textlink="">
          <xdr:nvSpPr>
            <xdr:cNvPr id="90359" name="$N$59" hidden="1">
              <a:extLst>
                <a:ext uri="{63B3BB69-23CF-44E3-9099-C40C66FF867C}">
                  <a14:compatExt spid="_x0000_s90359"/>
                </a:ext>
                <a:ext uri="{FF2B5EF4-FFF2-40B4-BE49-F238E27FC236}">
                  <a16:creationId xmlns:a16="http://schemas.microsoft.com/office/drawing/2014/main" id="{00000000-0008-0000-0400-0000F7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14</xdr:col>
          <xdr:colOff>57150</xdr:colOff>
          <xdr:row>60</xdr:row>
          <xdr:rowOff>19050</xdr:rowOff>
        </xdr:to>
        <xdr:sp macro="" textlink="">
          <xdr:nvSpPr>
            <xdr:cNvPr id="90360" name="$N$60" hidden="1">
              <a:extLst>
                <a:ext uri="{63B3BB69-23CF-44E3-9099-C40C66FF867C}">
                  <a14:compatExt spid="_x0000_s90360"/>
                </a:ext>
                <a:ext uri="{FF2B5EF4-FFF2-40B4-BE49-F238E27FC236}">
                  <a16:creationId xmlns:a16="http://schemas.microsoft.com/office/drawing/2014/main" id="{00000000-0008-0000-0400-0000F8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14</xdr:col>
          <xdr:colOff>57150</xdr:colOff>
          <xdr:row>61</xdr:row>
          <xdr:rowOff>19050</xdr:rowOff>
        </xdr:to>
        <xdr:sp macro="" textlink="">
          <xdr:nvSpPr>
            <xdr:cNvPr id="90361" name="$N$61" hidden="1">
              <a:extLst>
                <a:ext uri="{63B3BB69-23CF-44E3-9099-C40C66FF867C}">
                  <a14:compatExt spid="_x0000_s90361"/>
                </a:ext>
                <a:ext uri="{FF2B5EF4-FFF2-40B4-BE49-F238E27FC236}">
                  <a16:creationId xmlns:a16="http://schemas.microsoft.com/office/drawing/2014/main" id="{00000000-0008-0000-0400-0000F9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14</xdr:col>
          <xdr:colOff>57150</xdr:colOff>
          <xdr:row>62</xdr:row>
          <xdr:rowOff>19050</xdr:rowOff>
        </xdr:to>
        <xdr:sp macro="" textlink="">
          <xdr:nvSpPr>
            <xdr:cNvPr id="90362" name="$N$62" hidden="1">
              <a:extLst>
                <a:ext uri="{63B3BB69-23CF-44E3-9099-C40C66FF867C}">
                  <a14:compatExt spid="_x0000_s90362"/>
                </a:ext>
                <a:ext uri="{FF2B5EF4-FFF2-40B4-BE49-F238E27FC236}">
                  <a16:creationId xmlns:a16="http://schemas.microsoft.com/office/drawing/2014/main" id="{00000000-0008-0000-0400-0000FA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14</xdr:col>
          <xdr:colOff>57150</xdr:colOff>
          <xdr:row>63</xdr:row>
          <xdr:rowOff>19050</xdr:rowOff>
        </xdr:to>
        <xdr:sp macro="" textlink="">
          <xdr:nvSpPr>
            <xdr:cNvPr id="90363" name="$N$63" hidden="1">
              <a:extLst>
                <a:ext uri="{63B3BB69-23CF-44E3-9099-C40C66FF867C}">
                  <a14:compatExt spid="_x0000_s90363"/>
                </a:ext>
                <a:ext uri="{FF2B5EF4-FFF2-40B4-BE49-F238E27FC236}">
                  <a16:creationId xmlns:a16="http://schemas.microsoft.com/office/drawing/2014/main" id="{00000000-0008-0000-0400-0000FB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63</xdr:row>
          <xdr:rowOff>0</xdr:rowOff>
        </xdr:from>
        <xdr:to>
          <xdr:col>14</xdr:col>
          <xdr:colOff>57150</xdr:colOff>
          <xdr:row>64</xdr:row>
          <xdr:rowOff>19050</xdr:rowOff>
        </xdr:to>
        <xdr:sp macro="" textlink="">
          <xdr:nvSpPr>
            <xdr:cNvPr id="90364" name="$N$64" hidden="1">
              <a:extLst>
                <a:ext uri="{63B3BB69-23CF-44E3-9099-C40C66FF867C}">
                  <a14:compatExt spid="_x0000_s90364"/>
                </a:ext>
                <a:ext uri="{FF2B5EF4-FFF2-40B4-BE49-F238E27FC236}">
                  <a16:creationId xmlns:a16="http://schemas.microsoft.com/office/drawing/2014/main" id="{00000000-0008-0000-0400-0000FC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xdr:row>
          <xdr:rowOff>0</xdr:rowOff>
        </xdr:from>
        <xdr:to>
          <xdr:col>14</xdr:col>
          <xdr:colOff>57150</xdr:colOff>
          <xdr:row>65</xdr:row>
          <xdr:rowOff>19050</xdr:rowOff>
        </xdr:to>
        <xdr:sp macro="" textlink="">
          <xdr:nvSpPr>
            <xdr:cNvPr id="90365" name="$N$65" hidden="1">
              <a:extLst>
                <a:ext uri="{63B3BB69-23CF-44E3-9099-C40C66FF867C}">
                  <a14:compatExt spid="_x0000_s90365"/>
                </a:ext>
                <a:ext uri="{FF2B5EF4-FFF2-40B4-BE49-F238E27FC236}">
                  <a16:creationId xmlns:a16="http://schemas.microsoft.com/office/drawing/2014/main" id="{00000000-0008-0000-0400-0000FD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65</xdr:row>
          <xdr:rowOff>0</xdr:rowOff>
        </xdr:from>
        <xdr:to>
          <xdr:col>14</xdr:col>
          <xdr:colOff>57150</xdr:colOff>
          <xdr:row>66</xdr:row>
          <xdr:rowOff>19050</xdr:rowOff>
        </xdr:to>
        <xdr:sp macro="" textlink="">
          <xdr:nvSpPr>
            <xdr:cNvPr id="90366" name="$N$66" hidden="1">
              <a:extLst>
                <a:ext uri="{63B3BB69-23CF-44E3-9099-C40C66FF867C}">
                  <a14:compatExt spid="_x0000_s90366"/>
                </a:ext>
                <a:ext uri="{FF2B5EF4-FFF2-40B4-BE49-F238E27FC236}">
                  <a16:creationId xmlns:a16="http://schemas.microsoft.com/office/drawing/2014/main" id="{00000000-0008-0000-0400-0000FE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66</xdr:row>
          <xdr:rowOff>0</xdr:rowOff>
        </xdr:from>
        <xdr:to>
          <xdr:col>14</xdr:col>
          <xdr:colOff>57150</xdr:colOff>
          <xdr:row>67</xdr:row>
          <xdr:rowOff>19050</xdr:rowOff>
        </xdr:to>
        <xdr:sp macro="" textlink="">
          <xdr:nvSpPr>
            <xdr:cNvPr id="90367" name="$N$67" hidden="1">
              <a:extLst>
                <a:ext uri="{63B3BB69-23CF-44E3-9099-C40C66FF867C}">
                  <a14:compatExt spid="_x0000_s90367"/>
                </a:ext>
                <a:ext uri="{FF2B5EF4-FFF2-40B4-BE49-F238E27FC236}">
                  <a16:creationId xmlns:a16="http://schemas.microsoft.com/office/drawing/2014/main" id="{00000000-0008-0000-0400-0000FF60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14</xdr:col>
          <xdr:colOff>57150</xdr:colOff>
          <xdr:row>68</xdr:row>
          <xdr:rowOff>19050</xdr:rowOff>
        </xdr:to>
        <xdr:sp macro="" textlink="">
          <xdr:nvSpPr>
            <xdr:cNvPr id="90368" name="$N$68" hidden="1">
              <a:extLst>
                <a:ext uri="{63B3BB69-23CF-44E3-9099-C40C66FF867C}">
                  <a14:compatExt spid="_x0000_s90368"/>
                </a:ext>
                <a:ext uri="{FF2B5EF4-FFF2-40B4-BE49-F238E27FC236}">
                  <a16:creationId xmlns:a16="http://schemas.microsoft.com/office/drawing/2014/main" id="{00000000-0008-0000-0400-00000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0</xdr:rowOff>
        </xdr:from>
        <xdr:to>
          <xdr:col>14</xdr:col>
          <xdr:colOff>57150</xdr:colOff>
          <xdr:row>69</xdr:row>
          <xdr:rowOff>19050</xdr:rowOff>
        </xdr:to>
        <xdr:sp macro="" textlink="">
          <xdr:nvSpPr>
            <xdr:cNvPr id="90369" name="$N$69" hidden="1">
              <a:extLst>
                <a:ext uri="{63B3BB69-23CF-44E3-9099-C40C66FF867C}">
                  <a14:compatExt spid="_x0000_s90369"/>
                </a:ext>
                <a:ext uri="{FF2B5EF4-FFF2-40B4-BE49-F238E27FC236}">
                  <a16:creationId xmlns:a16="http://schemas.microsoft.com/office/drawing/2014/main" id="{00000000-0008-0000-0400-00000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69</xdr:row>
          <xdr:rowOff>0</xdr:rowOff>
        </xdr:from>
        <xdr:to>
          <xdr:col>14</xdr:col>
          <xdr:colOff>57150</xdr:colOff>
          <xdr:row>70</xdr:row>
          <xdr:rowOff>19050</xdr:rowOff>
        </xdr:to>
        <xdr:sp macro="" textlink="">
          <xdr:nvSpPr>
            <xdr:cNvPr id="90370" name="$N$70" hidden="1">
              <a:extLst>
                <a:ext uri="{63B3BB69-23CF-44E3-9099-C40C66FF867C}">
                  <a14:compatExt spid="_x0000_s90370"/>
                </a:ext>
                <a:ext uri="{FF2B5EF4-FFF2-40B4-BE49-F238E27FC236}">
                  <a16:creationId xmlns:a16="http://schemas.microsoft.com/office/drawing/2014/main" id="{00000000-0008-0000-0400-00000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xdr:row>
          <xdr:rowOff>0</xdr:rowOff>
        </xdr:from>
        <xdr:to>
          <xdr:col>14</xdr:col>
          <xdr:colOff>57150</xdr:colOff>
          <xdr:row>71</xdr:row>
          <xdr:rowOff>19050</xdr:rowOff>
        </xdr:to>
        <xdr:sp macro="" textlink="">
          <xdr:nvSpPr>
            <xdr:cNvPr id="90371" name="$N$71" hidden="1">
              <a:extLst>
                <a:ext uri="{63B3BB69-23CF-44E3-9099-C40C66FF867C}">
                  <a14:compatExt spid="_x0000_s90371"/>
                </a:ext>
                <a:ext uri="{FF2B5EF4-FFF2-40B4-BE49-F238E27FC236}">
                  <a16:creationId xmlns:a16="http://schemas.microsoft.com/office/drawing/2014/main" id="{00000000-0008-0000-0400-00000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71</xdr:row>
          <xdr:rowOff>0</xdr:rowOff>
        </xdr:from>
        <xdr:to>
          <xdr:col>14</xdr:col>
          <xdr:colOff>57150</xdr:colOff>
          <xdr:row>72</xdr:row>
          <xdr:rowOff>19050</xdr:rowOff>
        </xdr:to>
        <xdr:sp macro="" textlink="">
          <xdr:nvSpPr>
            <xdr:cNvPr id="90372" name="$N$72" hidden="1">
              <a:extLst>
                <a:ext uri="{63B3BB69-23CF-44E3-9099-C40C66FF867C}">
                  <a14:compatExt spid="_x0000_s90372"/>
                </a:ext>
                <a:ext uri="{FF2B5EF4-FFF2-40B4-BE49-F238E27FC236}">
                  <a16:creationId xmlns:a16="http://schemas.microsoft.com/office/drawing/2014/main" id="{00000000-0008-0000-0400-00000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0</xdr:rowOff>
        </xdr:from>
        <xdr:to>
          <xdr:col>14</xdr:col>
          <xdr:colOff>57150</xdr:colOff>
          <xdr:row>73</xdr:row>
          <xdr:rowOff>19050</xdr:rowOff>
        </xdr:to>
        <xdr:sp macro="" textlink="">
          <xdr:nvSpPr>
            <xdr:cNvPr id="90373" name="$N$73" hidden="1">
              <a:extLst>
                <a:ext uri="{63B3BB69-23CF-44E3-9099-C40C66FF867C}">
                  <a14:compatExt spid="_x0000_s90373"/>
                </a:ext>
                <a:ext uri="{FF2B5EF4-FFF2-40B4-BE49-F238E27FC236}">
                  <a16:creationId xmlns:a16="http://schemas.microsoft.com/office/drawing/2014/main" id="{00000000-0008-0000-0400-00000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14</xdr:col>
          <xdr:colOff>57150</xdr:colOff>
          <xdr:row>74</xdr:row>
          <xdr:rowOff>19050</xdr:rowOff>
        </xdr:to>
        <xdr:sp macro="" textlink="">
          <xdr:nvSpPr>
            <xdr:cNvPr id="90374" name="$N$74" hidden="1">
              <a:extLst>
                <a:ext uri="{63B3BB69-23CF-44E3-9099-C40C66FF867C}">
                  <a14:compatExt spid="_x0000_s90374"/>
                </a:ext>
                <a:ext uri="{FF2B5EF4-FFF2-40B4-BE49-F238E27FC236}">
                  <a16:creationId xmlns:a16="http://schemas.microsoft.com/office/drawing/2014/main" id="{00000000-0008-0000-0400-00000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14</xdr:col>
          <xdr:colOff>57150</xdr:colOff>
          <xdr:row>75</xdr:row>
          <xdr:rowOff>19050</xdr:rowOff>
        </xdr:to>
        <xdr:sp macro="" textlink="">
          <xdr:nvSpPr>
            <xdr:cNvPr id="90375" name="$N$75" hidden="1">
              <a:extLst>
                <a:ext uri="{63B3BB69-23CF-44E3-9099-C40C66FF867C}">
                  <a14:compatExt spid="_x0000_s90375"/>
                </a:ext>
                <a:ext uri="{FF2B5EF4-FFF2-40B4-BE49-F238E27FC236}">
                  <a16:creationId xmlns:a16="http://schemas.microsoft.com/office/drawing/2014/main" id="{00000000-0008-0000-0400-00000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xdr:row>
          <xdr:rowOff>0</xdr:rowOff>
        </xdr:from>
        <xdr:to>
          <xdr:col>14</xdr:col>
          <xdr:colOff>57150</xdr:colOff>
          <xdr:row>76</xdr:row>
          <xdr:rowOff>19050</xdr:rowOff>
        </xdr:to>
        <xdr:sp macro="" textlink="">
          <xdr:nvSpPr>
            <xdr:cNvPr id="90376" name="$N$76" hidden="1">
              <a:extLst>
                <a:ext uri="{63B3BB69-23CF-44E3-9099-C40C66FF867C}">
                  <a14:compatExt spid="_x0000_s90376"/>
                </a:ext>
                <a:ext uri="{FF2B5EF4-FFF2-40B4-BE49-F238E27FC236}">
                  <a16:creationId xmlns:a16="http://schemas.microsoft.com/office/drawing/2014/main" id="{00000000-0008-0000-0400-00000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76</xdr:row>
          <xdr:rowOff>0</xdr:rowOff>
        </xdr:from>
        <xdr:to>
          <xdr:col>14</xdr:col>
          <xdr:colOff>57150</xdr:colOff>
          <xdr:row>77</xdr:row>
          <xdr:rowOff>19050</xdr:rowOff>
        </xdr:to>
        <xdr:sp macro="" textlink="">
          <xdr:nvSpPr>
            <xdr:cNvPr id="90377" name="$N$77" hidden="1">
              <a:extLst>
                <a:ext uri="{63B3BB69-23CF-44E3-9099-C40C66FF867C}">
                  <a14:compatExt spid="_x0000_s90377"/>
                </a:ext>
                <a:ext uri="{FF2B5EF4-FFF2-40B4-BE49-F238E27FC236}">
                  <a16:creationId xmlns:a16="http://schemas.microsoft.com/office/drawing/2014/main" id="{00000000-0008-0000-0400-00000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14</xdr:col>
          <xdr:colOff>57150</xdr:colOff>
          <xdr:row>78</xdr:row>
          <xdr:rowOff>19050</xdr:rowOff>
        </xdr:to>
        <xdr:sp macro="" textlink="">
          <xdr:nvSpPr>
            <xdr:cNvPr id="90378" name="$N$78" hidden="1">
              <a:extLst>
                <a:ext uri="{63B3BB69-23CF-44E3-9099-C40C66FF867C}">
                  <a14:compatExt spid="_x0000_s90378"/>
                </a:ext>
                <a:ext uri="{FF2B5EF4-FFF2-40B4-BE49-F238E27FC236}">
                  <a16:creationId xmlns:a16="http://schemas.microsoft.com/office/drawing/2014/main" id="{00000000-0008-0000-0400-00000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14</xdr:col>
          <xdr:colOff>57150</xdr:colOff>
          <xdr:row>79</xdr:row>
          <xdr:rowOff>19050</xdr:rowOff>
        </xdr:to>
        <xdr:sp macro="" textlink="">
          <xdr:nvSpPr>
            <xdr:cNvPr id="90379" name="$N$79" hidden="1">
              <a:extLst>
                <a:ext uri="{63B3BB69-23CF-44E3-9099-C40C66FF867C}">
                  <a14:compatExt spid="_x0000_s90379"/>
                </a:ext>
                <a:ext uri="{FF2B5EF4-FFF2-40B4-BE49-F238E27FC236}">
                  <a16:creationId xmlns:a16="http://schemas.microsoft.com/office/drawing/2014/main" id="{00000000-0008-0000-0400-00000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14</xdr:col>
          <xdr:colOff>57150</xdr:colOff>
          <xdr:row>80</xdr:row>
          <xdr:rowOff>19050</xdr:rowOff>
        </xdr:to>
        <xdr:sp macro="" textlink="">
          <xdr:nvSpPr>
            <xdr:cNvPr id="90380" name="$N$80" hidden="1">
              <a:extLst>
                <a:ext uri="{63B3BB69-23CF-44E3-9099-C40C66FF867C}">
                  <a14:compatExt spid="_x0000_s90380"/>
                </a:ext>
                <a:ext uri="{FF2B5EF4-FFF2-40B4-BE49-F238E27FC236}">
                  <a16:creationId xmlns:a16="http://schemas.microsoft.com/office/drawing/2014/main" id="{00000000-0008-0000-0400-00000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0</xdr:rowOff>
        </xdr:from>
        <xdr:to>
          <xdr:col>14</xdr:col>
          <xdr:colOff>57150</xdr:colOff>
          <xdr:row>81</xdr:row>
          <xdr:rowOff>19050</xdr:rowOff>
        </xdr:to>
        <xdr:sp macro="" textlink="">
          <xdr:nvSpPr>
            <xdr:cNvPr id="90381" name="$N$81" hidden="1">
              <a:extLst>
                <a:ext uri="{63B3BB69-23CF-44E3-9099-C40C66FF867C}">
                  <a14:compatExt spid="_x0000_s90381"/>
                </a:ext>
                <a:ext uri="{FF2B5EF4-FFF2-40B4-BE49-F238E27FC236}">
                  <a16:creationId xmlns:a16="http://schemas.microsoft.com/office/drawing/2014/main" id="{00000000-0008-0000-0400-00000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0</xdr:rowOff>
        </xdr:from>
        <xdr:to>
          <xdr:col>14</xdr:col>
          <xdr:colOff>57150</xdr:colOff>
          <xdr:row>82</xdr:row>
          <xdr:rowOff>19050</xdr:rowOff>
        </xdr:to>
        <xdr:sp macro="" textlink="">
          <xdr:nvSpPr>
            <xdr:cNvPr id="90382" name="$N$82" hidden="1">
              <a:extLst>
                <a:ext uri="{63B3BB69-23CF-44E3-9099-C40C66FF867C}">
                  <a14:compatExt spid="_x0000_s90382"/>
                </a:ext>
                <a:ext uri="{FF2B5EF4-FFF2-40B4-BE49-F238E27FC236}">
                  <a16:creationId xmlns:a16="http://schemas.microsoft.com/office/drawing/2014/main" id="{00000000-0008-0000-0400-00000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14</xdr:col>
          <xdr:colOff>57150</xdr:colOff>
          <xdr:row>83</xdr:row>
          <xdr:rowOff>19050</xdr:rowOff>
        </xdr:to>
        <xdr:sp macro="" textlink="">
          <xdr:nvSpPr>
            <xdr:cNvPr id="90383" name="$N$83" hidden="1">
              <a:extLst>
                <a:ext uri="{63B3BB69-23CF-44E3-9099-C40C66FF867C}">
                  <a14:compatExt spid="_x0000_s90383"/>
                </a:ext>
                <a:ext uri="{FF2B5EF4-FFF2-40B4-BE49-F238E27FC236}">
                  <a16:creationId xmlns:a16="http://schemas.microsoft.com/office/drawing/2014/main" id="{00000000-0008-0000-0400-00000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0</xdr:rowOff>
        </xdr:from>
        <xdr:to>
          <xdr:col>14</xdr:col>
          <xdr:colOff>57150</xdr:colOff>
          <xdr:row>84</xdr:row>
          <xdr:rowOff>19050</xdr:rowOff>
        </xdr:to>
        <xdr:sp macro="" textlink="">
          <xdr:nvSpPr>
            <xdr:cNvPr id="90384" name="$N$84" hidden="1">
              <a:extLst>
                <a:ext uri="{63B3BB69-23CF-44E3-9099-C40C66FF867C}">
                  <a14:compatExt spid="_x0000_s90384"/>
                </a:ext>
                <a:ext uri="{FF2B5EF4-FFF2-40B4-BE49-F238E27FC236}">
                  <a16:creationId xmlns:a16="http://schemas.microsoft.com/office/drawing/2014/main" id="{00000000-0008-0000-0400-00001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84</xdr:row>
          <xdr:rowOff>0</xdr:rowOff>
        </xdr:from>
        <xdr:to>
          <xdr:col>14</xdr:col>
          <xdr:colOff>57150</xdr:colOff>
          <xdr:row>85</xdr:row>
          <xdr:rowOff>19050</xdr:rowOff>
        </xdr:to>
        <xdr:sp macro="" textlink="">
          <xdr:nvSpPr>
            <xdr:cNvPr id="90385" name="$N$85" hidden="1">
              <a:extLst>
                <a:ext uri="{63B3BB69-23CF-44E3-9099-C40C66FF867C}">
                  <a14:compatExt spid="_x0000_s90385"/>
                </a:ext>
                <a:ext uri="{FF2B5EF4-FFF2-40B4-BE49-F238E27FC236}">
                  <a16:creationId xmlns:a16="http://schemas.microsoft.com/office/drawing/2014/main" id="{00000000-0008-0000-0400-00001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14</xdr:col>
          <xdr:colOff>57150</xdr:colOff>
          <xdr:row>86</xdr:row>
          <xdr:rowOff>19050</xdr:rowOff>
        </xdr:to>
        <xdr:sp macro="" textlink="">
          <xdr:nvSpPr>
            <xdr:cNvPr id="90386" name="$N$86" hidden="1">
              <a:extLst>
                <a:ext uri="{63B3BB69-23CF-44E3-9099-C40C66FF867C}">
                  <a14:compatExt spid="_x0000_s90386"/>
                </a:ext>
                <a:ext uri="{FF2B5EF4-FFF2-40B4-BE49-F238E27FC236}">
                  <a16:creationId xmlns:a16="http://schemas.microsoft.com/office/drawing/2014/main" id="{00000000-0008-0000-0400-00001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0</xdr:rowOff>
        </xdr:from>
        <xdr:to>
          <xdr:col>14</xdr:col>
          <xdr:colOff>57150</xdr:colOff>
          <xdr:row>87</xdr:row>
          <xdr:rowOff>19050</xdr:rowOff>
        </xdr:to>
        <xdr:sp macro="" textlink="">
          <xdr:nvSpPr>
            <xdr:cNvPr id="90387" name="$N$87" hidden="1">
              <a:extLst>
                <a:ext uri="{63B3BB69-23CF-44E3-9099-C40C66FF867C}">
                  <a14:compatExt spid="_x0000_s90387"/>
                </a:ext>
                <a:ext uri="{FF2B5EF4-FFF2-40B4-BE49-F238E27FC236}">
                  <a16:creationId xmlns:a16="http://schemas.microsoft.com/office/drawing/2014/main" id="{00000000-0008-0000-0400-00001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0</xdr:rowOff>
        </xdr:from>
        <xdr:to>
          <xdr:col>14</xdr:col>
          <xdr:colOff>57150</xdr:colOff>
          <xdr:row>88</xdr:row>
          <xdr:rowOff>19050</xdr:rowOff>
        </xdr:to>
        <xdr:sp macro="" textlink="">
          <xdr:nvSpPr>
            <xdr:cNvPr id="90388" name="$N$88" hidden="1">
              <a:extLst>
                <a:ext uri="{63B3BB69-23CF-44E3-9099-C40C66FF867C}">
                  <a14:compatExt spid="_x0000_s90388"/>
                </a:ext>
                <a:ext uri="{FF2B5EF4-FFF2-40B4-BE49-F238E27FC236}">
                  <a16:creationId xmlns:a16="http://schemas.microsoft.com/office/drawing/2014/main" id="{00000000-0008-0000-0400-00001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0</xdr:rowOff>
        </xdr:from>
        <xdr:to>
          <xdr:col>14</xdr:col>
          <xdr:colOff>57150</xdr:colOff>
          <xdr:row>89</xdr:row>
          <xdr:rowOff>19050</xdr:rowOff>
        </xdr:to>
        <xdr:sp macro="" textlink="">
          <xdr:nvSpPr>
            <xdr:cNvPr id="90389" name="$N$89" hidden="1">
              <a:extLst>
                <a:ext uri="{63B3BB69-23CF-44E3-9099-C40C66FF867C}">
                  <a14:compatExt spid="_x0000_s90389"/>
                </a:ext>
                <a:ext uri="{FF2B5EF4-FFF2-40B4-BE49-F238E27FC236}">
                  <a16:creationId xmlns:a16="http://schemas.microsoft.com/office/drawing/2014/main" id="{00000000-0008-0000-0400-00001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14</xdr:col>
          <xdr:colOff>57150</xdr:colOff>
          <xdr:row>90</xdr:row>
          <xdr:rowOff>19050</xdr:rowOff>
        </xdr:to>
        <xdr:sp macro="" textlink="">
          <xdr:nvSpPr>
            <xdr:cNvPr id="90390" name="$N$90" hidden="1">
              <a:extLst>
                <a:ext uri="{63B3BB69-23CF-44E3-9099-C40C66FF867C}">
                  <a14:compatExt spid="_x0000_s90390"/>
                </a:ext>
                <a:ext uri="{FF2B5EF4-FFF2-40B4-BE49-F238E27FC236}">
                  <a16:creationId xmlns:a16="http://schemas.microsoft.com/office/drawing/2014/main" id="{00000000-0008-0000-0400-00001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0</xdr:rowOff>
        </xdr:from>
        <xdr:to>
          <xdr:col>14</xdr:col>
          <xdr:colOff>57150</xdr:colOff>
          <xdr:row>91</xdr:row>
          <xdr:rowOff>19050</xdr:rowOff>
        </xdr:to>
        <xdr:sp macro="" textlink="">
          <xdr:nvSpPr>
            <xdr:cNvPr id="90391" name="$N$91" hidden="1">
              <a:extLst>
                <a:ext uri="{63B3BB69-23CF-44E3-9099-C40C66FF867C}">
                  <a14:compatExt spid="_x0000_s90391"/>
                </a:ext>
                <a:ext uri="{FF2B5EF4-FFF2-40B4-BE49-F238E27FC236}">
                  <a16:creationId xmlns:a16="http://schemas.microsoft.com/office/drawing/2014/main" id="{00000000-0008-0000-0400-00001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91</xdr:row>
          <xdr:rowOff>0</xdr:rowOff>
        </xdr:from>
        <xdr:to>
          <xdr:col>14</xdr:col>
          <xdr:colOff>57150</xdr:colOff>
          <xdr:row>92</xdr:row>
          <xdr:rowOff>19050</xdr:rowOff>
        </xdr:to>
        <xdr:sp macro="" textlink="">
          <xdr:nvSpPr>
            <xdr:cNvPr id="90392" name="$N$92" hidden="1">
              <a:extLst>
                <a:ext uri="{63B3BB69-23CF-44E3-9099-C40C66FF867C}">
                  <a14:compatExt spid="_x0000_s90392"/>
                </a:ext>
                <a:ext uri="{FF2B5EF4-FFF2-40B4-BE49-F238E27FC236}">
                  <a16:creationId xmlns:a16="http://schemas.microsoft.com/office/drawing/2014/main" id="{00000000-0008-0000-0400-00001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92</xdr:row>
          <xdr:rowOff>0</xdr:rowOff>
        </xdr:from>
        <xdr:to>
          <xdr:col>14</xdr:col>
          <xdr:colOff>57150</xdr:colOff>
          <xdr:row>93</xdr:row>
          <xdr:rowOff>19050</xdr:rowOff>
        </xdr:to>
        <xdr:sp macro="" textlink="">
          <xdr:nvSpPr>
            <xdr:cNvPr id="90393" name="$N$93" hidden="1">
              <a:extLst>
                <a:ext uri="{63B3BB69-23CF-44E3-9099-C40C66FF867C}">
                  <a14:compatExt spid="_x0000_s90393"/>
                </a:ext>
                <a:ext uri="{FF2B5EF4-FFF2-40B4-BE49-F238E27FC236}">
                  <a16:creationId xmlns:a16="http://schemas.microsoft.com/office/drawing/2014/main" id="{00000000-0008-0000-0400-00001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0</xdr:rowOff>
        </xdr:from>
        <xdr:to>
          <xdr:col>14</xdr:col>
          <xdr:colOff>57150</xdr:colOff>
          <xdr:row>94</xdr:row>
          <xdr:rowOff>19050</xdr:rowOff>
        </xdr:to>
        <xdr:sp macro="" textlink="">
          <xdr:nvSpPr>
            <xdr:cNvPr id="90394" name="$N$94" hidden="1">
              <a:extLst>
                <a:ext uri="{63B3BB69-23CF-44E3-9099-C40C66FF867C}">
                  <a14:compatExt spid="_x0000_s90394"/>
                </a:ext>
                <a:ext uri="{FF2B5EF4-FFF2-40B4-BE49-F238E27FC236}">
                  <a16:creationId xmlns:a16="http://schemas.microsoft.com/office/drawing/2014/main" id="{00000000-0008-0000-0400-00001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0</xdr:rowOff>
        </xdr:from>
        <xdr:to>
          <xdr:col>14</xdr:col>
          <xdr:colOff>57150</xdr:colOff>
          <xdr:row>95</xdr:row>
          <xdr:rowOff>19050</xdr:rowOff>
        </xdr:to>
        <xdr:sp macro="" textlink="">
          <xdr:nvSpPr>
            <xdr:cNvPr id="90395" name="$N$95" hidden="1">
              <a:extLst>
                <a:ext uri="{63B3BB69-23CF-44E3-9099-C40C66FF867C}">
                  <a14:compatExt spid="_x0000_s90395"/>
                </a:ext>
                <a:ext uri="{FF2B5EF4-FFF2-40B4-BE49-F238E27FC236}">
                  <a16:creationId xmlns:a16="http://schemas.microsoft.com/office/drawing/2014/main" id="{00000000-0008-0000-0400-00001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95</xdr:row>
          <xdr:rowOff>0</xdr:rowOff>
        </xdr:from>
        <xdr:to>
          <xdr:col>14</xdr:col>
          <xdr:colOff>57150</xdr:colOff>
          <xdr:row>96</xdr:row>
          <xdr:rowOff>19050</xdr:rowOff>
        </xdr:to>
        <xdr:sp macro="" textlink="">
          <xdr:nvSpPr>
            <xdr:cNvPr id="90396" name="$N$96" hidden="1">
              <a:extLst>
                <a:ext uri="{63B3BB69-23CF-44E3-9099-C40C66FF867C}">
                  <a14:compatExt spid="_x0000_s90396"/>
                </a:ext>
                <a:ext uri="{FF2B5EF4-FFF2-40B4-BE49-F238E27FC236}">
                  <a16:creationId xmlns:a16="http://schemas.microsoft.com/office/drawing/2014/main" id="{00000000-0008-0000-0400-00001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14</xdr:col>
          <xdr:colOff>57150</xdr:colOff>
          <xdr:row>97</xdr:row>
          <xdr:rowOff>19050</xdr:rowOff>
        </xdr:to>
        <xdr:sp macro="" textlink="">
          <xdr:nvSpPr>
            <xdr:cNvPr id="90397" name="$N$97" hidden="1">
              <a:extLst>
                <a:ext uri="{63B3BB69-23CF-44E3-9099-C40C66FF867C}">
                  <a14:compatExt spid="_x0000_s90397"/>
                </a:ext>
                <a:ext uri="{FF2B5EF4-FFF2-40B4-BE49-F238E27FC236}">
                  <a16:creationId xmlns:a16="http://schemas.microsoft.com/office/drawing/2014/main" id="{00000000-0008-0000-0400-00001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14</xdr:col>
          <xdr:colOff>57150</xdr:colOff>
          <xdr:row>98</xdr:row>
          <xdr:rowOff>19050</xdr:rowOff>
        </xdr:to>
        <xdr:sp macro="" textlink="">
          <xdr:nvSpPr>
            <xdr:cNvPr id="90398" name="$N$98" hidden="1">
              <a:extLst>
                <a:ext uri="{63B3BB69-23CF-44E3-9099-C40C66FF867C}">
                  <a14:compatExt spid="_x0000_s90398"/>
                </a:ext>
                <a:ext uri="{FF2B5EF4-FFF2-40B4-BE49-F238E27FC236}">
                  <a16:creationId xmlns:a16="http://schemas.microsoft.com/office/drawing/2014/main" id="{00000000-0008-0000-0400-00001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0</xdr:rowOff>
        </xdr:from>
        <xdr:to>
          <xdr:col>14</xdr:col>
          <xdr:colOff>57150</xdr:colOff>
          <xdr:row>99</xdr:row>
          <xdr:rowOff>19050</xdr:rowOff>
        </xdr:to>
        <xdr:sp macro="" textlink="">
          <xdr:nvSpPr>
            <xdr:cNvPr id="90399" name="$N$99" hidden="1">
              <a:extLst>
                <a:ext uri="{63B3BB69-23CF-44E3-9099-C40C66FF867C}">
                  <a14:compatExt spid="_x0000_s90399"/>
                </a:ext>
                <a:ext uri="{FF2B5EF4-FFF2-40B4-BE49-F238E27FC236}">
                  <a16:creationId xmlns:a16="http://schemas.microsoft.com/office/drawing/2014/main" id="{00000000-0008-0000-0400-00001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14</xdr:col>
          <xdr:colOff>57150</xdr:colOff>
          <xdr:row>100</xdr:row>
          <xdr:rowOff>19050</xdr:rowOff>
        </xdr:to>
        <xdr:sp macro="" textlink="">
          <xdr:nvSpPr>
            <xdr:cNvPr id="90400" name="$N$100" hidden="1">
              <a:extLst>
                <a:ext uri="{63B3BB69-23CF-44E3-9099-C40C66FF867C}">
                  <a14:compatExt spid="_x0000_s90400"/>
                </a:ext>
                <a:ext uri="{FF2B5EF4-FFF2-40B4-BE49-F238E27FC236}">
                  <a16:creationId xmlns:a16="http://schemas.microsoft.com/office/drawing/2014/main" id="{00000000-0008-0000-0400-00002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0</xdr:rowOff>
        </xdr:from>
        <xdr:to>
          <xdr:col>14</xdr:col>
          <xdr:colOff>57150</xdr:colOff>
          <xdr:row>101</xdr:row>
          <xdr:rowOff>19050</xdr:rowOff>
        </xdr:to>
        <xdr:sp macro="" textlink="">
          <xdr:nvSpPr>
            <xdr:cNvPr id="90401" name="$N$101" hidden="1">
              <a:extLst>
                <a:ext uri="{63B3BB69-23CF-44E3-9099-C40C66FF867C}">
                  <a14:compatExt spid="_x0000_s90401"/>
                </a:ext>
                <a:ext uri="{FF2B5EF4-FFF2-40B4-BE49-F238E27FC236}">
                  <a16:creationId xmlns:a16="http://schemas.microsoft.com/office/drawing/2014/main" id="{00000000-0008-0000-0400-00002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14</xdr:col>
          <xdr:colOff>57150</xdr:colOff>
          <xdr:row>102</xdr:row>
          <xdr:rowOff>19050</xdr:rowOff>
        </xdr:to>
        <xdr:sp macro="" textlink="">
          <xdr:nvSpPr>
            <xdr:cNvPr id="90402" name="$N$102" hidden="1">
              <a:extLst>
                <a:ext uri="{63B3BB69-23CF-44E3-9099-C40C66FF867C}">
                  <a14:compatExt spid="_x0000_s90402"/>
                </a:ext>
                <a:ext uri="{FF2B5EF4-FFF2-40B4-BE49-F238E27FC236}">
                  <a16:creationId xmlns:a16="http://schemas.microsoft.com/office/drawing/2014/main" id="{00000000-0008-0000-0400-00002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14</xdr:col>
          <xdr:colOff>57150</xdr:colOff>
          <xdr:row>103</xdr:row>
          <xdr:rowOff>19050</xdr:rowOff>
        </xdr:to>
        <xdr:sp macro="" textlink="">
          <xdr:nvSpPr>
            <xdr:cNvPr id="90403" name="$N$103" hidden="1">
              <a:extLst>
                <a:ext uri="{63B3BB69-23CF-44E3-9099-C40C66FF867C}">
                  <a14:compatExt spid="_x0000_s90403"/>
                </a:ext>
                <a:ext uri="{FF2B5EF4-FFF2-40B4-BE49-F238E27FC236}">
                  <a16:creationId xmlns:a16="http://schemas.microsoft.com/office/drawing/2014/main" id="{00000000-0008-0000-0400-00002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14</xdr:col>
          <xdr:colOff>57150</xdr:colOff>
          <xdr:row>104</xdr:row>
          <xdr:rowOff>19050</xdr:rowOff>
        </xdr:to>
        <xdr:sp macro="" textlink="">
          <xdr:nvSpPr>
            <xdr:cNvPr id="90404" name="$N$104" hidden="1">
              <a:extLst>
                <a:ext uri="{63B3BB69-23CF-44E3-9099-C40C66FF867C}">
                  <a14:compatExt spid="_x0000_s90404"/>
                </a:ext>
                <a:ext uri="{FF2B5EF4-FFF2-40B4-BE49-F238E27FC236}">
                  <a16:creationId xmlns:a16="http://schemas.microsoft.com/office/drawing/2014/main" id="{00000000-0008-0000-0400-00002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104</xdr:row>
          <xdr:rowOff>0</xdr:rowOff>
        </xdr:from>
        <xdr:to>
          <xdr:col>14</xdr:col>
          <xdr:colOff>57150</xdr:colOff>
          <xdr:row>105</xdr:row>
          <xdr:rowOff>19050</xdr:rowOff>
        </xdr:to>
        <xdr:sp macro="" textlink="">
          <xdr:nvSpPr>
            <xdr:cNvPr id="90405" name="$N$105" hidden="1">
              <a:extLst>
                <a:ext uri="{63B3BB69-23CF-44E3-9099-C40C66FF867C}">
                  <a14:compatExt spid="_x0000_s90405"/>
                </a:ext>
                <a:ext uri="{FF2B5EF4-FFF2-40B4-BE49-F238E27FC236}">
                  <a16:creationId xmlns:a16="http://schemas.microsoft.com/office/drawing/2014/main" id="{00000000-0008-0000-0400-00002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105</xdr:row>
          <xdr:rowOff>0</xdr:rowOff>
        </xdr:from>
        <xdr:to>
          <xdr:col>14</xdr:col>
          <xdr:colOff>57150</xdr:colOff>
          <xdr:row>106</xdr:row>
          <xdr:rowOff>19050</xdr:rowOff>
        </xdr:to>
        <xdr:sp macro="" textlink="">
          <xdr:nvSpPr>
            <xdr:cNvPr id="90406" name="$N$106" hidden="1">
              <a:extLst>
                <a:ext uri="{63B3BB69-23CF-44E3-9099-C40C66FF867C}">
                  <a14:compatExt spid="_x0000_s90406"/>
                </a:ext>
                <a:ext uri="{FF2B5EF4-FFF2-40B4-BE49-F238E27FC236}">
                  <a16:creationId xmlns:a16="http://schemas.microsoft.com/office/drawing/2014/main" id="{00000000-0008-0000-0400-00002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106</xdr:row>
          <xdr:rowOff>0</xdr:rowOff>
        </xdr:from>
        <xdr:to>
          <xdr:col>14</xdr:col>
          <xdr:colOff>57150</xdr:colOff>
          <xdr:row>107</xdr:row>
          <xdr:rowOff>19050</xdr:rowOff>
        </xdr:to>
        <xdr:sp macro="" textlink="">
          <xdr:nvSpPr>
            <xdr:cNvPr id="90407" name="$N$107" hidden="1">
              <a:extLst>
                <a:ext uri="{63B3BB69-23CF-44E3-9099-C40C66FF867C}">
                  <a14:compatExt spid="_x0000_s90407"/>
                </a:ext>
                <a:ext uri="{FF2B5EF4-FFF2-40B4-BE49-F238E27FC236}">
                  <a16:creationId xmlns:a16="http://schemas.microsoft.com/office/drawing/2014/main" id="{00000000-0008-0000-0400-00002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107</xdr:row>
          <xdr:rowOff>0</xdr:rowOff>
        </xdr:from>
        <xdr:to>
          <xdr:col>14</xdr:col>
          <xdr:colOff>57150</xdr:colOff>
          <xdr:row>108</xdr:row>
          <xdr:rowOff>19050</xdr:rowOff>
        </xdr:to>
        <xdr:sp macro="" textlink="">
          <xdr:nvSpPr>
            <xdr:cNvPr id="90408" name="$N$108" hidden="1">
              <a:extLst>
                <a:ext uri="{63B3BB69-23CF-44E3-9099-C40C66FF867C}">
                  <a14:compatExt spid="_x0000_s90408"/>
                </a:ext>
                <a:ext uri="{FF2B5EF4-FFF2-40B4-BE49-F238E27FC236}">
                  <a16:creationId xmlns:a16="http://schemas.microsoft.com/office/drawing/2014/main" id="{00000000-0008-0000-0400-00002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108</xdr:row>
          <xdr:rowOff>0</xdr:rowOff>
        </xdr:from>
        <xdr:to>
          <xdr:col>14</xdr:col>
          <xdr:colOff>57150</xdr:colOff>
          <xdr:row>109</xdr:row>
          <xdr:rowOff>19050</xdr:rowOff>
        </xdr:to>
        <xdr:sp macro="" textlink="">
          <xdr:nvSpPr>
            <xdr:cNvPr id="90409" name="$N$109" hidden="1">
              <a:extLst>
                <a:ext uri="{63B3BB69-23CF-44E3-9099-C40C66FF867C}">
                  <a14:compatExt spid="_x0000_s90409"/>
                </a:ext>
                <a:ext uri="{FF2B5EF4-FFF2-40B4-BE49-F238E27FC236}">
                  <a16:creationId xmlns:a16="http://schemas.microsoft.com/office/drawing/2014/main" id="{00000000-0008-0000-0400-00002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109</xdr:row>
          <xdr:rowOff>0</xdr:rowOff>
        </xdr:from>
        <xdr:to>
          <xdr:col>14</xdr:col>
          <xdr:colOff>57150</xdr:colOff>
          <xdr:row>110</xdr:row>
          <xdr:rowOff>19050</xdr:rowOff>
        </xdr:to>
        <xdr:sp macro="" textlink="">
          <xdr:nvSpPr>
            <xdr:cNvPr id="90410" name="$N$110" hidden="1">
              <a:extLst>
                <a:ext uri="{63B3BB69-23CF-44E3-9099-C40C66FF867C}">
                  <a14:compatExt spid="_x0000_s90410"/>
                </a:ext>
                <a:ext uri="{FF2B5EF4-FFF2-40B4-BE49-F238E27FC236}">
                  <a16:creationId xmlns:a16="http://schemas.microsoft.com/office/drawing/2014/main" id="{00000000-0008-0000-0400-00002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110</xdr:row>
          <xdr:rowOff>0</xdr:rowOff>
        </xdr:from>
        <xdr:to>
          <xdr:col>14</xdr:col>
          <xdr:colOff>57150</xdr:colOff>
          <xdr:row>111</xdr:row>
          <xdr:rowOff>19050</xdr:rowOff>
        </xdr:to>
        <xdr:sp macro="" textlink="">
          <xdr:nvSpPr>
            <xdr:cNvPr id="90411" name="$N$111" hidden="1">
              <a:extLst>
                <a:ext uri="{63B3BB69-23CF-44E3-9099-C40C66FF867C}">
                  <a14:compatExt spid="_x0000_s90411"/>
                </a:ext>
                <a:ext uri="{FF2B5EF4-FFF2-40B4-BE49-F238E27FC236}">
                  <a16:creationId xmlns:a16="http://schemas.microsoft.com/office/drawing/2014/main" id="{00000000-0008-0000-0400-00002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111</xdr:row>
          <xdr:rowOff>0</xdr:rowOff>
        </xdr:from>
        <xdr:to>
          <xdr:col>14</xdr:col>
          <xdr:colOff>57150</xdr:colOff>
          <xdr:row>112</xdr:row>
          <xdr:rowOff>19050</xdr:rowOff>
        </xdr:to>
        <xdr:sp macro="" textlink="">
          <xdr:nvSpPr>
            <xdr:cNvPr id="90412" name="$N$112" hidden="1">
              <a:extLst>
                <a:ext uri="{63B3BB69-23CF-44E3-9099-C40C66FF867C}">
                  <a14:compatExt spid="_x0000_s90412"/>
                </a:ext>
                <a:ext uri="{FF2B5EF4-FFF2-40B4-BE49-F238E27FC236}">
                  <a16:creationId xmlns:a16="http://schemas.microsoft.com/office/drawing/2014/main" id="{00000000-0008-0000-0400-00002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14</xdr:col>
          <xdr:colOff>57150</xdr:colOff>
          <xdr:row>113</xdr:row>
          <xdr:rowOff>19050</xdr:rowOff>
        </xdr:to>
        <xdr:sp macro="" textlink="">
          <xdr:nvSpPr>
            <xdr:cNvPr id="90413" name="$N$113" hidden="1">
              <a:extLst>
                <a:ext uri="{63B3BB69-23CF-44E3-9099-C40C66FF867C}">
                  <a14:compatExt spid="_x0000_s90413"/>
                </a:ext>
                <a:ext uri="{FF2B5EF4-FFF2-40B4-BE49-F238E27FC236}">
                  <a16:creationId xmlns:a16="http://schemas.microsoft.com/office/drawing/2014/main" id="{00000000-0008-0000-0400-00002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14</xdr:col>
          <xdr:colOff>57150</xdr:colOff>
          <xdr:row>114</xdr:row>
          <xdr:rowOff>19050</xdr:rowOff>
        </xdr:to>
        <xdr:sp macro="" textlink="">
          <xdr:nvSpPr>
            <xdr:cNvPr id="90414" name="$N$114" hidden="1">
              <a:extLst>
                <a:ext uri="{63B3BB69-23CF-44E3-9099-C40C66FF867C}">
                  <a14:compatExt spid="_x0000_s90414"/>
                </a:ext>
                <a:ext uri="{FF2B5EF4-FFF2-40B4-BE49-F238E27FC236}">
                  <a16:creationId xmlns:a16="http://schemas.microsoft.com/office/drawing/2014/main" id="{00000000-0008-0000-0400-00002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114</xdr:row>
          <xdr:rowOff>0</xdr:rowOff>
        </xdr:from>
        <xdr:to>
          <xdr:col>14</xdr:col>
          <xdr:colOff>57150</xdr:colOff>
          <xdr:row>115</xdr:row>
          <xdr:rowOff>19050</xdr:rowOff>
        </xdr:to>
        <xdr:sp macro="" textlink="">
          <xdr:nvSpPr>
            <xdr:cNvPr id="90415" name="$N$115" hidden="1">
              <a:extLst>
                <a:ext uri="{63B3BB69-23CF-44E3-9099-C40C66FF867C}">
                  <a14:compatExt spid="_x0000_s90415"/>
                </a:ext>
                <a:ext uri="{FF2B5EF4-FFF2-40B4-BE49-F238E27FC236}">
                  <a16:creationId xmlns:a16="http://schemas.microsoft.com/office/drawing/2014/main" id="{00000000-0008-0000-0400-00002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115</xdr:row>
          <xdr:rowOff>0</xdr:rowOff>
        </xdr:from>
        <xdr:to>
          <xdr:col>14</xdr:col>
          <xdr:colOff>57150</xdr:colOff>
          <xdr:row>116</xdr:row>
          <xdr:rowOff>19050</xdr:rowOff>
        </xdr:to>
        <xdr:sp macro="" textlink="">
          <xdr:nvSpPr>
            <xdr:cNvPr id="90416" name="$N$116" hidden="1">
              <a:extLst>
                <a:ext uri="{63B3BB69-23CF-44E3-9099-C40C66FF867C}">
                  <a14:compatExt spid="_x0000_s90416"/>
                </a:ext>
                <a:ext uri="{FF2B5EF4-FFF2-40B4-BE49-F238E27FC236}">
                  <a16:creationId xmlns:a16="http://schemas.microsoft.com/office/drawing/2014/main" id="{00000000-0008-0000-0400-00003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116</xdr:row>
          <xdr:rowOff>0</xdr:rowOff>
        </xdr:from>
        <xdr:to>
          <xdr:col>14</xdr:col>
          <xdr:colOff>57150</xdr:colOff>
          <xdr:row>117</xdr:row>
          <xdr:rowOff>19050</xdr:rowOff>
        </xdr:to>
        <xdr:sp macro="" textlink="">
          <xdr:nvSpPr>
            <xdr:cNvPr id="90417" name="$N$117" hidden="1">
              <a:extLst>
                <a:ext uri="{63B3BB69-23CF-44E3-9099-C40C66FF867C}">
                  <a14:compatExt spid="_x0000_s90417"/>
                </a:ext>
                <a:ext uri="{FF2B5EF4-FFF2-40B4-BE49-F238E27FC236}">
                  <a16:creationId xmlns:a16="http://schemas.microsoft.com/office/drawing/2014/main" id="{00000000-0008-0000-0400-00003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117</xdr:row>
          <xdr:rowOff>0</xdr:rowOff>
        </xdr:from>
        <xdr:to>
          <xdr:col>14</xdr:col>
          <xdr:colOff>57150</xdr:colOff>
          <xdr:row>118</xdr:row>
          <xdr:rowOff>19050</xdr:rowOff>
        </xdr:to>
        <xdr:sp macro="" textlink="">
          <xdr:nvSpPr>
            <xdr:cNvPr id="90418" name="$N$118" hidden="1">
              <a:extLst>
                <a:ext uri="{63B3BB69-23CF-44E3-9099-C40C66FF867C}">
                  <a14:compatExt spid="_x0000_s90418"/>
                </a:ext>
                <a:ext uri="{FF2B5EF4-FFF2-40B4-BE49-F238E27FC236}">
                  <a16:creationId xmlns:a16="http://schemas.microsoft.com/office/drawing/2014/main" id="{00000000-0008-0000-0400-00003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118</xdr:row>
          <xdr:rowOff>0</xdr:rowOff>
        </xdr:from>
        <xdr:to>
          <xdr:col>14</xdr:col>
          <xdr:colOff>57150</xdr:colOff>
          <xdr:row>119</xdr:row>
          <xdr:rowOff>19050</xdr:rowOff>
        </xdr:to>
        <xdr:sp macro="" textlink="">
          <xdr:nvSpPr>
            <xdr:cNvPr id="90419" name="$N$119" hidden="1">
              <a:extLst>
                <a:ext uri="{63B3BB69-23CF-44E3-9099-C40C66FF867C}">
                  <a14:compatExt spid="_x0000_s90419"/>
                </a:ext>
                <a:ext uri="{FF2B5EF4-FFF2-40B4-BE49-F238E27FC236}">
                  <a16:creationId xmlns:a16="http://schemas.microsoft.com/office/drawing/2014/main" id="{00000000-0008-0000-0400-00003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119</xdr:row>
          <xdr:rowOff>0</xdr:rowOff>
        </xdr:from>
        <xdr:to>
          <xdr:col>14</xdr:col>
          <xdr:colOff>57150</xdr:colOff>
          <xdr:row>120</xdr:row>
          <xdr:rowOff>19050</xdr:rowOff>
        </xdr:to>
        <xdr:sp macro="" textlink="">
          <xdr:nvSpPr>
            <xdr:cNvPr id="90420" name="$N$120" hidden="1">
              <a:extLst>
                <a:ext uri="{63B3BB69-23CF-44E3-9099-C40C66FF867C}">
                  <a14:compatExt spid="_x0000_s90420"/>
                </a:ext>
                <a:ext uri="{FF2B5EF4-FFF2-40B4-BE49-F238E27FC236}">
                  <a16:creationId xmlns:a16="http://schemas.microsoft.com/office/drawing/2014/main" id="{00000000-0008-0000-0400-00003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120</xdr:row>
          <xdr:rowOff>0</xdr:rowOff>
        </xdr:from>
        <xdr:to>
          <xdr:col>14</xdr:col>
          <xdr:colOff>57150</xdr:colOff>
          <xdr:row>121</xdr:row>
          <xdr:rowOff>19050</xdr:rowOff>
        </xdr:to>
        <xdr:sp macro="" textlink="">
          <xdr:nvSpPr>
            <xdr:cNvPr id="90421" name="$N$121" hidden="1">
              <a:extLst>
                <a:ext uri="{63B3BB69-23CF-44E3-9099-C40C66FF867C}">
                  <a14:compatExt spid="_x0000_s90421"/>
                </a:ext>
                <a:ext uri="{FF2B5EF4-FFF2-40B4-BE49-F238E27FC236}">
                  <a16:creationId xmlns:a16="http://schemas.microsoft.com/office/drawing/2014/main" id="{00000000-0008-0000-0400-00003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121</xdr:row>
          <xdr:rowOff>0</xdr:rowOff>
        </xdr:from>
        <xdr:to>
          <xdr:col>14</xdr:col>
          <xdr:colOff>57150</xdr:colOff>
          <xdr:row>122</xdr:row>
          <xdr:rowOff>19050</xdr:rowOff>
        </xdr:to>
        <xdr:sp macro="" textlink="">
          <xdr:nvSpPr>
            <xdr:cNvPr id="90422" name="$N$122" hidden="1">
              <a:extLst>
                <a:ext uri="{63B3BB69-23CF-44E3-9099-C40C66FF867C}">
                  <a14:compatExt spid="_x0000_s90422"/>
                </a:ext>
                <a:ext uri="{FF2B5EF4-FFF2-40B4-BE49-F238E27FC236}">
                  <a16:creationId xmlns:a16="http://schemas.microsoft.com/office/drawing/2014/main" id="{00000000-0008-0000-0400-00003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122</xdr:row>
          <xdr:rowOff>0</xdr:rowOff>
        </xdr:from>
        <xdr:to>
          <xdr:col>14</xdr:col>
          <xdr:colOff>57150</xdr:colOff>
          <xdr:row>123</xdr:row>
          <xdr:rowOff>19050</xdr:rowOff>
        </xdr:to>
        <xdr:sp macro="" textlink="">
          <xdr:nvSpPr>
            <xdr:cNvPr id="90423" name="$N$123" hidden="1">
              <a:extLst>
                <a:ext uri="{63B3BB69-23CF-44E3-9099-C40C66FF867C}">
                  <a14:compatExt spid="_x0000_s90423"/>
                </a:ext>
                <a:ext uri="{FF2B5EF4-FFF2-40B4-BE49-F238E27FC236}">
                  <a16:creationId xmlns:a16="http://schemas.microsoft.com/office/drawing/2014/main" id="{00000000-0008-0000-0400-00003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123</xdr:row>
          <xdr:rowOff>0</xdr:rowOff>
        </xdr:from>
        <xdr:to>
          <xdr:col>14</xdr:col>
          <xdr:colOff>57150</xdr:colOff>
          <xdr:row>124</xdr:row>
          <xdr:rowOff>19050</xdr:rowOff>
        </xdr:to>
        <xdr:sp macro="" textlink="">
          <xdr:nvSpPr>
            <xdr:cNvPr id="90424" name="$N$124" hidden="1">
              <a:extLst>
                <a:ext uri="{63B3BB69-23CF-44E3-9099-C40C66FF867C}">
                  <a14:compatExt spid="_x0000_s90424"/>
                </a:ext>
                <a:ext uri="{FF2B5EF4-FFF2-40B4-BE49-F238E27FC236}">
                  <a16:creationId xmlns:a16="http://schemas.microsoft.com/office/drawing/2014/main" id="{00000000-0008-0000-0400-00003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14</xdr:col>
          <xdr:colOff>57150</xdr:colOff>
          <xdr:row>125</xdr:row>
          <xdr:rowOff>19050</xdr:rowOff>
        </xdr:to>
        <xdr:sp macro="" textlink="">
          <xdr:nvSpPr>
            <xdr:cNvPr id="90425" name="$N$125" hidden="1">
              <a:extLst>
                <a:ext uri="{63B3BB69-23CF-44E3-9099-C40C66FF867C}">
                  <a14:compatExt spid="_x0000_s90425"/>
                </a:ext>
                <a:ext uri="{FF2B5EF4-FFF2-40B4-BE49-F238E27FC236}">
                  <a16:creationId xmlns:a16="http://schemas.microsoft.com/office/drawing/2014/main" id="{00000000-0008-0000-0400-00003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14</xdr:col>
          <xdr:colOff>57150</xdr:colOff>
          <xdr:row>126</xdr:row>
          <xdr:rowOff>19050</xdr:rowOff>
        </xdr:to>
        <xdr:sp macro="" textlink="">
          <xdr:nvSpPr>
            <xdr:cNvPr id="90426" name="$N$126" hidden="1">
              <a:extLst>
                <a:ext uri="{63B3BB69-23CF-44E3-9099-C40C66FF867C}">
                  <a14:compatExt spid="_x0000_s90426"/>
                </a:ext>
                <a:ext uri="{FF2B5EF4-FFF2-40B4-BE49-F238E27FC236}">
                  <a16:creationId xmlns:a16="http://schemas.microsoft.com/office/drawing/2014/main" id="{00000000-0008-0000-0400-00003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126</xdr:row>
          <xdr:rowOff>0</xdr:rowOff>
        </xdr:from>
        <xdr:to>
          <xdr:col>14</xdr:col>
          <xdr:colOff>57150</xdr:colOff>
          <xdr:row>127</xdr:row>
          <xdr:rowOff>19050</xdr:rowOff>
        </xdr:to>
        <xdr:sp macro="" textlink="">
          <xdr:nvSpPr>
            <xdr:cNvPr id="90427" name="$N$127" hidden="1">
              <a:extLst>
                <a:ext uri="{63B3BB69-23CF-44E3-9099-C40C66FF867C}">
                  <a14:compatExt spid="_x0000_s90427"/>
                </a:ext>
                <a:ext uri="{FF2B5EF4-FFF2-40B4-BE49-F238E27FC236}">
                  <a16:creationId xmlns:a16="http://schemas.microsoft.com/office/drawing/2014/main" id="{00000000-0008-0000-0400-00003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127</xdr:row>
          <xdr:rowOff>0</xdr:rowOff>
        </xdr:from>
        <xdr:to>
          <xdr:col>14</xdr:col>
          <xdr:colOff>57150</xdr:colOff>
          <xdr:row>128</xdr:row>
          <xdr:rowOff>19050</xdr:rowOff>
        </xdr:to>
        <xdr:sp macro="" textlink="">
          <xdr:nvSpPr>
            <xdr:cNvPr id="90428" name="$N$128" hidden="1">
              <a:extLst>
                <a:ext uri="{63B3BB69-23CF-44E3-9099-C40C66FF867C}">
                  <a14:compatExt spid="_x0000_s90428"/>
                </a:ext>
                <a:ext uri="{FF2B5EF4-FFF2-40B4-BE49-F238E27FC236}">
                  <a16:creationId xmlns:a16="http://schemas.microsoft.com/office/drawing/2014/main" id="{00000000-0008-0000-0400-00003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128</xdr:row>
          <xdr:rowOff>0</xdr:rowOff>
        </xdr:from>
        <xdr:to>
          <xdr:col>14</xdr:col>
          <xdr:colOff>57150</xdr:colOff>
          <xdr:row>129</xdr:row>
          <xdr:rowOff>19050</xdr:rowOff>
        </xdr:to>
        <xdr:sp macro="" textlink="">
          <xdr:nvSpPr>
            <xdr:cNvPr id="90429" name="$N$129" hidden="1">
              <a:extLst>
                <a:ext uri="{63B3BB69-23CF-44E3-9099-C40C66FF867C}">
                  <a14:compatExt spid="_x0000_s90429"/>
                </a:ext>
                <a:ext uri="{FF2B5EF4-FFF2-40B4-BE49-F238E27FC236}">
                  <a16:creationId xmlns:a16="http://schemas.microsoft.com/office/drawing/2014/main" id="{00000000-0008-0000-0400-00003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14</xdr:col>
          <xdr:colOff>57150</xdr:colOff>
          <xdr:row>130</xdr:row>
          <xdr:rowOff>19050</xdr:rowOff>
        </xdr:to>
        <xdr:sp macro="" textlink="">
          <xdr:nvSpPr>
            <xdr:cNvPr id="90430" name="$N$130" hidden="1">
              <a:extLst>
                <a:ext uri="{63B3BB69-23CF-44E3-9099-C40C66FF867C}">
                  <a14:compatExt spid="_x0000_s90430"/>
                </a:ext>
                <a:ext uri="{FF2B5EF4-FFF2-40B4-BE49-F238E27FC236}">
                  <a16:creationId xmlns:a16="http://schemas.microsoft.com/office/drawing/2014/main" id="{00000000-0008-0000-0400-00003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130</xdr:row>
          <xdr:rowOff>0</xdr:rowOff>
        </xdr:from>
        <xdr:to>
          <xdr:col>14</xdr:col>
          <xdr:colOff>57150</xdr:colOff>
          <xdr:row>131</xdr:row>
          <xdr:rowOff>19050</xdr:rowOff>
        </xdr:to>
        <xdr:sp macro="" textlink="">
          <xdr:nvSpPr>
            <xdr:cNvPr id="90431" name="$N$131" hidden="1">
              <a:extLst>
                <a:ext uri="{63B3BB69-23CF-44E3-9099-C40C66FF867C}">
                  <a14:compatExt spid="_x0000_s90431"/>
                </a:ext>
                <a:ext uri="{FF2B5EF4-FFF2-40B4-BE49-F238E27FC236}">
                  <a16:creationId xmlns:a16="http://schemas.microsoft.com/office/drawing/2014/main" id="{00000000-0008-0000-0400-00003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131</xdr:row>
          <xdr:rowOff>0</xdr:rowOff>
        </xdr:from>
        <xdr:to>
          <xdr:col>14</xdr:col>
          <xdr:colOff>57150</xdr:colOff>
          <xdr:row>132</xdr:row>
          <xdr:rowOff>19050</xdr:rowOff>
        </xdr:to>
        <xdr:sp macro="" textlink="">
          <xdr:nvSpPr>
            <xdr:cNvPr id="90432" name="$N$132" hidden="1">
              <a:extLst>
                <a:ext uri="{63B3BB69-23CF-44E3-9099-C40C66FF867C}">
                  <a14:compatExt spid="_x0000_s90432"/>
                </a:ext>
                <a:ext uri="{FF2B5EF4-FFF2-40B4-BE49-F238E27FC236}">
                  <a16:creationId xmlns:a16="http://schemas.microsoft.com/office/drawing/2014/main" id="{00000000-0008-0000-0400-00004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14</xdr:col>
          <xdr:colOff>57150</xdr:colOff>
          <xdr:row>133</xdr:row>
          <xdr:rowOff>19050</xdr:rowOff>
        </xdr:to>
        <xdr:sp macro="" textlink="">
          <xdr:nvSpPr>
            <xdr:cNvPr id="90433" name="$N$133" hidden="1">
              <a:extLst>
                <a:ext uri="{63B3BB69-23CF-44E3-9099-C40C66FF867C}">
                  <a14:compatExt spid="_x0000_s90433"/>
                </a:ext>
                <a:ext uri="{FF2B5EF4-FFF2-40B4-BE49-F238E27FC236}">
                  <a16:creationId xmlns:a16="http://schemas.microsoft.com/office/drawing/2014/main" id="{00000000-0008-0000-0400-00004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14</xdr:col>
          <xdr:colOff>57150</xdr:colOff>
          <xdr:row>134</xdr:row>
          <xdr:rowOff>19050</xdr:rowOff>
        </xdr:to>
        <xdr:sp macro="" textlink="">
          <xdr:nvSpPr>
            <xdr:cNvPr id="90434" name="$N$134" hidden="1">
              <a:extLst>
                <a:ext uri="{63B3BB69-23CF-44E3-9099-C40C66FF867C}">
                  <a14:compatExt spid="_x0000_s90434"/>
                </a:ext>
                <a:ext uri="{FF2B5EF4-FFF2-40B4-BE49-F238E27FC236}">
                  <a16:creationId xmlns:a16="http://schemas.microsoft.com/office/drawing/2014/main" id="{00000000-0008-0000-0400-00004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134</xdr:row>
          <xdr:rowOff>0</xdr:rowOff>
        </xdr:from>
        <xdr:to>
          <xdr:col>14</xdr:col>
          <xdr:colOff>57150</xdr:colOff>
          <xdr:row>135</xdr:row>
          <xdr:rowOff>19050</xdr:rowOff>
        </xdr:to>
        <xdr:sp macro="" textlink="">
          <xdr:nvSpPr>
            <xdr:cNvPr id="90435" name="$N$135" hidden="1">
              <a:extLst>
                <a:ext uri="{63B3BB69-23CF-44E3-9099-C40C66FF867C}">
                  <a14:compatExt spid="_x0000_s90435"/>
                </a:ext>
                <a:ext uri="{FF2B5EF4-FFF2-40B4-BE49-F238E27FC236}">
                  <a16:creationId xmlns:a16="http://schemas.microsoft.com/office/drawing/2014/main" id="{00000000-0008-0000-0400-00004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135</xdr:row>
          <xdr:rowOff>0</xdr:rowOff>
        </xdr:from>
        <xdr:to>
          <xdr:col>14</xdr:col>
          <xdr:colOff>57150</xdr:colOff>
          <xdr:row>136</xdr:row>
          <xdr:rowOff>19050</xdr:rowOff>
        </xdr:to>
        <xdr:sp macro="" textlink="">
          <xdr:nvSpPr>
            <xdr:cNvPr id="90436" name="$N$136" hidden="1">
              <a:extLst>
                <a:ext uri="{63B3BB69-23CF-44E3-9099-C40C66FF867C}">
                  <a14:compatExt spid="_x0000_s90436"/>
                </a:ext>
                <a:ext uri="{FF2B5EF4-FFF2-40B4-BE49-F238E27FC236}">
                  <a16:creationId xmlns:a16="http://schemas.microsoft.com/office/drawing/2014/main" id="{00000000-0008-0000-0400-00004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136</xdr:row>
          <xdr:rowOff>0</xdr:rowOff>
        </xdr:from>
        <xdr:to>
          <xdr:col>14</xdr:col>
          <xdr:colOff>57150</xdr:colOff>
          <xdr:row>137</xdr:row>
          <xdr:rowOff>19050</xdr:rowOff>
        </xdr:to>
        <xdr:sp macro="" textlink="">
          <xdr:nvSpPr>
            <xdr:cNvPr id="90437" name="$N$137" hidden="1">
              <a:extLst>
                <a:ext uri="{63B3BB69-23CF-44E3-9099-C40C66FF867C}">
                  <a14:compatExt spid="_x0000_s90437"/>
                </a:ext>
                <a:ext uri="{FF2B5EF4-FFF2-40B4-BE49-F238E27FC236}">
                  <a16:creationId xmlns:a16="http://schemas.microsoft.com/office/drawing/2014/main" id="{00000000-0008-0000-0400-00004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137</xdr:row>
          <xdr:rowOff>0</xdr:rowOff>
        </xdr:from>
        <xdr:to>
          <xdr:col>14</xdr:col>
          <xdr:colOff>57150</xdr:colOff>
          <xdr:row>138</xdr:row>
          <xdr:rowOff>19050</xdr:rowOff>
        </xdr:to>
        <xdr:sp macro="" textlink="">
          <xdr:nvSpPr>
            <xdr:cNvPr id="90438" name="$N$138" hidden="1">
              <a:extLst>
                <a:ext uri="{63B3BB69-23CF-44E3-9099-C40C66FF867C}">
                  <a14:compatExt spid="_x0000_s90438"/>
                </a:ext>
                <a:ext uri="{FF2B5EF4-FFF2-40B4-BE49-F238E27FC236}">
                  <a16:creationId xmlns:a16="http://schemas.microsoft.com/office/drawing/2014/main" id="{00000000-0008-0000-0400-00004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138</xdr:row>
          <xdr:rowOff>0</xdr:rowOff>
        </xdr:from>
        <xdr:to>
          <xdr:col>14</xdr:col>
          <xdr:colOff>57150</xdr:colOff>
          <xdr:row>139</xdr:row>
          <xdr:rowOff>19050</xdr:rowOff>
        </xdr:to>
        <xdr:sp macro="" textlink="">
          <xdr:nvSpPr>
            <xdr:cNvPr id="90439" name="$N$139" hidden="1">
              <a:extLst>
                <a:ext uri="{63B3BB69-23CF-44E3-9099-C40C66FF867C}">
                  <a14:compatExt spid="_x0000_s90439"/>
                </a:ext>
                <a:ext uri="{FF2B5EF4-FFF2-40B4-BE49-F238E27FC236}">
                  <a16:creationId xmlns:a16="http://schemas.microsoft.com/office/drawing/2014/main" id="{00000000-0008-0000-0400-00004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14</xdr:col>
          <xdr:colOff>57150</xdr:colOff>
          <xdr:row>140</xdr:row>
          <xdr:rowOff>19050</xdr:rowOff>
        </xdr:to>
        <xdr:sp macro="" textlink="">
          <xdr:nvSpPr>
            <xdr:cNvPr id="90440" name="$N$140" hidden="1">
              <a:extLst>
                <a:ext uri="{63B3BB69-23CF-44E3-9099-C40C66FF867C}">
                  <a14:compatExt spid="_x0000_s90440"/>
                </a:ext>
                <a:ext uri="{FF2B5EF4-FFF2-40B4-BE49-F238E27FC236}">
                  <a16:creationId xmlns:a16="http://schemas.microsoft.com/office/drawing/2014/main" id="{00000000-0008-0000-0400-00004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140</xdr:row>
          <xdr:rowOff>0</xdr:rowOff>
        </xdr:from>
        <xdr:to>
          <xdr:col>14</xdr:col>
          <xdr:colOff>57150</xdr:colOff>
          <xdr:row>141</xdr:row>
          <xdr:rowOff>19050</xdr:rowOff>
        </xdr:to>
        <xdr:sp macro="" textlink="">
          <xdr:nvSpPr>
            <xdr:cNvPr id="90441" name="$N$141" hidden="1">
              <a:extLst>
                <a:ext uri="{63B3BB69-23CF-44E3-9099-C40C66FF867C}">
                  <a14:compatExt spid="_x0000_s90441"/>
                </a:ext>
                <a:ext uri="{FF2B5EF4-FFF2-40B4-BE49-F238E27FC236}">
                  <a16:creationId xmlns:a16="http://schemas.microsoft.com/office/drawing/2014/main" id="{00000000-0008-0000-0400-00004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141</xdr:row>
          <xdr:rowOff>0</xdr:rowOff>
        </xdr:from>
        <xdr:to>
          <xdr:col>14</xdr:col>
          <xdr:colOff>57150</xdr:colOff>
          <xdr:row>142</xdr:row>
          <xdr:rowOff>19050</xdr:rowOff>
        </xdr:to>
        <xdr:sp macro="" textlink="">
          <xdr:nvSpPr>
            <xdr:cNvPr id="90442" name="$N$142" hidden="1">
              <a:extLst>
                <a:ext uri="{63B3BB69-23CF-44E3-9099-C40C66FF867C}">
                  <a14:compatExt spid="_x0000_s90442"/>
                </a:ext>
                <a:ext uri="{FF2B5EF4-FFF2-40B4-BE49-F238E27FC236}">
                  <a16:creationId xmlns:a16="http://schemas.microsoft.com/office/drawing/2014/main" id="{00000000-0008-0000-0400-00004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14</xdr:col>
          <xdr:colOff>57150</xdr:colOff>
          <xdr:row>143</xdr:row>
          <xdr:rowOff>19050</xdr:rowOff>
        </xdr:to>
        <xdr:sp macro="" textlink="">
          <xdr:nvSpPr>
            <xdr:cNvPr id="90443" name="$N$143" hidden="1">
              <a:extLst>
                <a:ext uri="{63B3BB69-23CF-44E3-9099-C40C66FF867C}">
                  <a14:compatExt spid="_x0000_s90443"/>
                </a:ext>
                <a:ext uri="{FF2B5EF4-FFF2-40B4-BE49-F238E27FC236}">
                  <a16:creationId xmlns:a16="http://schemas.microsoft.com/office/drawing/2014/main" id="{00000000-0008-0000-0400-00004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14</xdr:col>
          <xdr:colOff>57150</xdr:colOff>
          <xdr:row>144</xdr:row>
          <xdr:rowOff>19050</xdr:rowOff>
        </xdr:to>
        <xdr:sp macro="" textlink="">
          <xdr:nvSpPr>
            <xdr:cNvPr id="90444" name="$N$144" hidden="1">
              <a:extLst>
                <a:ext uri="{63B3BB69-23CF-44E3-9099-C40C66FF867C}">
                  <a14:compatExt spid="_x0000_s90444"/>
                </a:ext>
                <a:ext uri="{FF2B5EF4-FFF2-40B4-BE49-F238E27FC236}">
                  <a16:creationId xmlns:a16="http://schemas.microsoft.com/office/drawing/2014/main" id="{00000000-0008-0000-0400-00004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144</xdr:row>
          <xdr:rowOff>0</xdr:rowOff>
        </xdr:from>
        <xdr:to>
          <xdr:col>14</xdr:col>
          <xdr:colOff>57150</xdr:colOff>
          <xdr:row>145</xdr:row>
          <xdr:rowOff>19050</xdr:rowOff>
        </xdr:to>
        <xdr:sp macro="" textlink="">
          <xdr:nvSpPr>
            <xdr:cNvPr id="90445" name="$N$145" hidden="1">
              <a:extLst>
                <a:ext uri="{63B3BB69-23CF-44E3-9099-C40C66FF867C}">
                  <a14:compatExt spid="_x0000_s90445"/>
                </a:ext>
                <a:ext uri="{FF2B5EF4-FFF2-40B4-BE49-F238E27FC236}">
                  <a16:creationId xmlns:a16="http://schemas.microsoft.com/office/drawing/2014/main" id="{00000000-0008-0000-0400-00004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145</xdr:row>
          <xdr:rowOff>0</xdr:rowOff>
        </xdr:from>
        <xdr:to>
          <xdr:col>14</xdr:col>
          <xdr:colOff>57150</xdr:colOff>
          <xdr:row>146</xdr:row>
          <xdr:rowOff>19050</xdr:rowOff>
        </xdr:to>
        <xdr:sp macro="" textlink="">
          <xdr:nvSpPr>
            <xdr:cNvPr id="90446" name="$N$146" hidden="1">
              <a:extLst>
                <a:ext uri="{63B3BB69-23CF-44E3-9099-C40C66FF867C}">
                  <a14:compatExt spid="_x0000_s90446"/>
                </a:ext>
                <a:ext uri="{FF2B5EF4-FFF2-40B4-BE49-F238E27FC236}">
                  <a16:creationId xmlns:a16="http://schemas.microsoft.com/office/drawing/2014/main" id="{00000000-0008-0000-0400-00004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146</xdr:row>
          <xdr:rowOff>0</xdr:rowOff>
        </xdr:from>
        <xdr:to>
          <xdr:col>14</xdr:col>
          <xdr:colOff>57150</xdr:colOff>
          <xdr:row>147</xdr:row>
          <xdr:rowOff>19050</xdr:rowOff>
        </xdr:to>
        <xdr:sp macro="" textlink="">
          <xdr:nvSpPr>
            <xdr:cNvPr id="90447" name="$N$147" hidden="1">
              <a:extLst>
                <a:ext uri="{63B3BB69-23CF-44E3-9099-C40C66FF867C}">
                  <a14:compatExt spid="_x0000_s90447"/>
                </a:ext>
                <a:ext uri="{FF2B5EF4-FFF2-40B4-BE49-F238E27FC236}">
                  <a16:creationId xmlns:a16="http://schemas.microsoft.com/office/drawing/2014/main" id="{00000000-0008-0000-0400-00004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147</xdr:row>
          <xdr:rowOff>0</xdr:rowOff>
        </xdr:from>
        <xdr:to>
          <xdr:col>14</xdr:col>
          <xdr:colOff>57150</xdr:colOff>
          <xdr:row>148</xdr:row>
          <xdr:rowOff>19050</xdr:rowOff>
        </xdr:to>
        <xdr:sp macro="" textlink="">
          <xdr:nvSpPr>
            <xdr:cNvPr id="90448" name="$N$148" hidden="1">
              <a:extLst>
                <a:ext uri="{63B3BB69-23CF-44E3-9099-C40C66FF867C}">
                  <a14:compatExt spid="_x0000_s90448"/>
                </a:ext>
                <a:ext uri="{FF2B5EF4-FFF2-40B4-BE49-F238E27FC236}">
                  <a16:creationId xmlns:a16="http://schemas.microsoft.com/office/drawing/2014/main" id="{00000000-0008-0000-0400-00005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148</xdr:row>
          <xdr:rowOff>0</xdr:rowOff>
        </xdr:from>
        <xdr:to>
          <xdr:col>14</xdr:col>
          <xdr:colOff>57150</xdr:colOff>
          <xdr:row>149</xdr:row>
          <xdr:rowOff>19050</xdr:rowOff>
        </xdr:to>
        <xdr:sp macro="" textlink="">
          <xdr:nvSpPr>
            <xdr:cNvPr id="90449" name="$N$149" hidden="1">
              <a:extLst>
                <a:ext uri="{63B3BB69-23CF-44E3-9099-C40C66FF867C}">
                  <a14:compatExt spid="_x0000_s90449"/>
                </a:ext>
                <a:ext uri="{FF2B5EF4-FFF2-40B4-BE49-F238E27FC236}">
                  <a16:creationId xmlns:a16="http://schemas.microsoft.com/office/drawing/2014/main" id="{00000000-0008-0000-0400-00005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149</xdr:row>
          <xdr:rowOff>0</xdr:rowOff>
        </xdr:from>
        <xdr:to>
          <xdr:col>14</xdr:col>
          <xdr:colOff>57150</xdr:colOff>
          <xdr:row>150</xdr:row>
          <xdr:rowOff>19050</xdr:rowOff>
        </xdr:to>
        <xdr:sp macro="" textlink="">
          <xdr:nvSpPr>
            <xdr:cNvPr id="90450" name="$N$150" hidden="1">
              <a:extLst>
                <a:ext uri="{63B3BB69-23CF-44E3-9099-C40C66FF867C}">
                  <a14:compatExt spid="_x0000_s90450"/>
                </a:ext>
                <a:ext uri="{FF2B5EF4-FFF2-40B4-BE49-F238E27FC236}">
                  <a16:creationId xmlns:a16="http://schemas.microsoft.com/office/drawing/2014/main" id="{00000000-0008-0000-0400-00005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150</xdr:row>
          <xdr:rowOff>0</xdr:rowOff>
        </xdr:from>
        <xdr:to>
          <xdr:col>14</xdr:col>
          <xdr:colOff>57150</xdr:colOff>
          <xdr:row>151</xdr:row>
          <xdr:rowOff>19050</xdr:rowOff>
        </xdr:to>
        <xdr:sp macro="" textlink="">
          <xdr:nvSpPr>
            <xdr:cNvPr id="90451" name="$N$151" hidden="1">
              <a:extLst>
                <a:ext uri="{63B3BB69-23CF-44E3-9099-C40C66FF867C}">
                  <a14:compatExt spid="_x0000_s90451"/>
                </a:ext>
                <a:ext uri="{FF2B5EF4-FFF2-40B4-BE49-F238E27FC236}">
                  <a16:creationId xmlns:a16="http://schemas.microsoft.com/office/drawing/2014/main" id="{00000000-0008-0000-0400-00005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14</xdr:col>
          <xdr:colOff>57150</xdr:colOff>
          <xdr:row>152</xdr:row>
          <xdr:rowOff>19050</xdr:rowOff>
        </xdr:to>
        <xdr:sp macro="" textlink="">
          <xdr:nvSpPr>
            <xdr:cNvPr id="90452" name="$N$152" hidden="1">
              <a:extLst>
                <a:ext uri="{63B3BB69-23CF-44E3-9099-C40C66FF867C}">
                  <a14:compatExt spid="_x0000_s90452"/>
                </a:ext>
                <a:ext uri="{FF2B5EF4-FFF2-40B4-BE49-F238E27FC236}">
                  <a16:creationId xmlns:a16="http://schemas.microsoft.com/office/drawing/2014/main" id="{00000000-0008-0000-0400-00005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152</xdr:row>
          <xdr:rowOff>0</xdr:rowOff>
        </xdr:from>
        <xdr:to>
          <xdr:col>14</xdr:col>
          <xdr:colOff>57150</xdr:colOff>
          <xdr:row>153</xdr:row>
          <xdr:rowOff>19050</xdr:rowOff>
        </xdr:to>
        <xdr:sp macro="" textlink="">
          <xdr:nvSpPr>
            <xdr:cNvPr id="90453" name="$N$153" hidden="1">
              <a:extLst>
                <a:ext uri="{63B3BB69-23CF-44E3-9099-C40C66FF867C}">
                  <a14:compatExt spid="_x0000_s90453"/>
                </a:ext>
                <a:ext uri="{FF2B5EF4-FFF2-40B4-BE49-F238E27FC236}">
                  <a16:creationId xmlns:a16="http://schemas.microsoft.com/office/drawing/2014/main" id="{00000000-0008-0000-0400-00005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153</xdr:row>
          <xdr:rowOff>0</xdr:rowOff>
        </xdr:from>
        <xdr:to>
          <xdr:col>14</xdr:col>
          <xdr:colOff>57150</xdr:colOff>
          <xdr:row>154</xdr:row>
          <xdr:rowOff>19050</xdr:rowOff>
        </xdr:to>
        <xdr:sp macro="" textlink="">
          <xdr:nvSpPr>
            <xdr:cNvPr id="90454" name="$N$154" hidden="1">
              <a:extLst>
                <a:ext uri="{63B3BB69-23CF-44E3-9099-C40C66FF867C}">
                  <a14:compatExt spid="_x0000_s90454"/>
                </a:ext>
                <a:ext uri="{FF2B5EF4-FFF2-40B4-BE49-F238E27FC236}">
                  <a16:creationId xmlns:a16="http://schemas.microsoft.com/office/drawing/2014/main" id="{00000000-0008-0000-0400-00005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154</xdr:row>
          <xdr:rowOff>0</xdr:rowOff>
        </xdr:from>
        <xdr:to>
          <xdr:col>14</xdr:col>
          <xdr:colOff>57150</xdr:colOff>
          <xdr:row>155</xdr:row>
          <xdr:rowOff>19050</xdr:rowOff>
        </xdr:to>
        <xdr:sp macro="" textlink="">
          <xdr:nvSpPr>
            <xdr:cNvPr id="90455" name="$N$155" hidden="1">
              <a:extLst>
                <a:ext uri="{63B3BB69-23CF-44E3-9099-C40C66FF867C}">
                  <a14:compatExt spid="_x0000_s90455"/>
                </a:ext>
                <a:ext uri="{FF2B5EF4-FFF2-40B4-BE49-F238E27FC236}">
                  <a16:creationId xmlns:a16="http://schemas.microsoft.com/office/drawing/2014/main" id="{00000000-0008-0000-0400-00005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14</xdr:col>
          <xdr:colOff>57150</xdr:colOff>
          <xdr:row>156</xdr:row>
          <xdr:rowOff>19050</xdr:rowOff>
        </xdr:to>
        <xdr:sp macro="" textlink="">
          <xdr:nvSpPr>
            <xdr:cNvPr id="90456" name="$N$156" hidden="1">
              <a:extLst>
                <a:ext uri="{63B3BB69-23CF-44E3-9099-C40C66FF867C}">
                  <a14:compatExt spid="_x0000_s90456"/>
                </a:ext>
                <a:ext uri="{FF2B5EF4-FFF2-40B4-BE49-F238E27FC236}">
                  <a16:creationId xmlns:a16="http://schemas.microsoft.com/office/drawing/2014/main" id="{00000000-0008-0000-0400-00005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156</xdr:row>
          <xdr:rowOff>0</xdr:rowOff>
        </xdr:from>
        <xdr:to>
          <xdr:col>14</xdr:col>
          <xdr:colOff>57150</xdr:colOff>
          <xdr:row>157</xdr:row>
          <xdr:rowOff>19050</xdr:rowOff>
        </xdr:to>
        <xdr:sp macro="" textlink="">
          <xdr:nvSpPr>
            <xdr:cNvPr id="90457" name="$N$157" hidden="1">
              <a:extLst>
                <a:ext uri="{63B3BB69-23CF-44E3-9099-C40C66FF867C}">
                  <a14:compatExt spid="_x0000_s90457"/>
                </a:ext>
                <a:ext uri="{FF2B5EF4-FFF2-40B4-BE49-F238E27FC236}">
                  <a16:creationId xmlns:a16="http://schemas.microsoft.com/office/drawing/2014/main" id="{00000000-0008-0000-0400-00005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157</xdr:row>
          <xdr:rowOff>0</xdr:rowOff>
        </xdr:from>
        <xdr:to>
          <xdr:col>14</xdr:col>
          <xdr:colOff>57150</xdr:colOff>
          <xdr:row>158</xdr:row>
          <xdr:rowOff>19050</xdr:rowOff>
        </xdr:to>
        <xdr:sp macro="" textlink="">
          <xdr:nvSpPr>
            <xdr:cNvPr id="90458" name="$N$158" hidden="1">
              <a:extLst>
                <a:ext uri="{63B3BB69-23CF-44E3-9099-C40C66FF867C}">
                  <a14:compatExt spid="_x0000_s90458"/>
                </a:ext>
                <a:ext uri="{FF2B5EF4-FFF2-40B4-BE49-F238E27FC236}">
                  <a16:creationId xmlns:a16="http://schemas.microsoft.com/office/drawing/2014/main" id="{00000000-0008-0000-0400-00005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158</xdr:row>
          <xdr:rowOff>0</xdr:rowOff>
        </xdr:from>
        <xdr:to>
          <xdr:col>14</xdr:col>
          <xdr:colOff>57150</xdr:colOff>
          <xdr:row>159</xdr:row>
          <xdr:rowOff>19050</xdr:rowOff>
        </xdr:to>
        <xdr:sp macro="" textlink="">
          <xdr:nvSpPr>
            <xdr:cNvPr id="90459" name="$N$159" hidden="1">
              <a:extLst>
                <a:ext uri="{63B3BB69-23CF-44E3-9099-C40C66FF867C}">
                  <a14:compatExt spid="_x0000_s90459"/>
                </a:ext>
                <a:ext uri="{FF2B5EF4-FFF2-40B4-BE49-F238E27FC236}">
                  <a16:creationId xmlns:a16="http://schemas.microsoft.com/office/drawing/2014/main" id="{00000000-0008-0000-0400-00005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159</xdr:row>
          <xdr:rowOff>0</xdr:rowOff>
        </xdr:from>
        <xdr:to>
          <xdr:col>14</xdr:col>
          <xdr:colOff>57150</xdr:colOff>
          <xdr:row>160</xdr:row>
          <xdr:rowOff>19050</xdr:rowOff>
        </xdr:to>
        <xdr:sp macro="" textlink="">
          <xdr:nvSpPr>
            <xdr:cNvPr id="90460" name="$N$160" hidden="1">
              <a:extLst>
                <a:ext uri="{63B3BB69-23CF-44E3-9099-C40C66FF867C}">
                  <a14:compatExt spid="_x0000_s90460"/>
                </a:ext>
                <a:ext uri="{FF2B5EF4-FFF2-40B4-BE49-F238E27FC236}">
                  <a16:creationId xmlns:a16="http://schemas.microsoft.com/office/drawing/2014/main" id="{00000000-0008-0000-0400-00005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160</xdr:row>
          <xdr:rowOff>0</xdr:rowOff>
        </xdr:from>
        <xdr:to>
          <xdr:col>14</xdr:col>
          <xdr:colOff>57150</xdr:colOff>
          <xdr:row>161</xdr:row>
          <xdr:rowOff>19050</xdr:rowOff>
        </xdr:to>
        <xdr:sp macro="" textlink="">
          <xdr:nvSpPr>
            <xdr:cNvPr id="90461" name="$N$161" hidden="1">
              <a:extLst>
                <a:ext uri="{63B3BB69-23CF-44E3-9099-C40C66FF867C}">
                  <a14:compatExt spid="_x0000_s90461"/>
                </a:ext>
                <a:ext uri="{FF2B5EF4-FFF2-40B4-BE49-F238E27FC236}">
                  <a16:creationId xmlns:a16="http://schemas.microsoft.com/office/drawing/2014/main" id="{00000000-0008-0000-0400-00005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161</xdr:row>
          <xdr:rowOff>0</xdr:rowOff>
        </xdr:from>
        <xdr:to>
          <xdr:col>14</xdr:col>
          <xdr:colOff>57150</xdr:colOff>
          <xdr:row>162</xdr:row>
          <xdr:rowOff>19050</xdr:rowOff>
        </xdr:to>
        <xdr:sp macro="" textlink="">
          <xdr:nvSpPr>
            <xdr:cNvPr id="90462" name="$N$162" hidden="1">
              <a:extLst>
                <a:ext uri="{63B3BB69-23CF-44E3-9099-C40C66FF867C}">
                  <a14:compatExt spid="_x0000_s90462"/>
                </a:ext>
                <a:ext uri="{FF2B5EF4-FFF2-40B4-BE49-F238E27FC236}">
                  <a16:creationId xmlns:a16="http://schemas.microsoft.com/office/drawing/2014/main" id="{00000000-0008-0000-0400-00005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14</xdr:col>
          <xdr:colOff>57150</xdr:colOff>
          <xdr:row>163</xdr:row>
          <xdr:rowOff>19050</xdr:rowOff>
        </xdr:to>
        <xdr:sp macro="" textlink="">
          <xdr:nvSpPr>
            <xdr:cNvPr id="90463" name="$N$163" hidden="1">
              <a:extLst>
                <a:ext uri="{63B3BB69-23CF-44E3-9099-C40C66FF867C}">
                  <a14:compatExt spid="_x0000_s90463"/>
                </a:ext>
                <a:ext uri="{FF2B5EF4-FFF2-40B4-BE49-F238E27FC236}">
                  <a16:creationId xmlns:a16="http://schemas.microsoft.com/office/drawing/2014/main" id="{00000000-0008-0000-0400-00005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163</xdr:row>
          <xdr:rowOff>0</xdr:rowOff>
        </xdr:from>
        <xdr:to>
          <xdr:col>14</xdr:col>
          <xdr:colOff>57150</xdr:colOff>
          <xdr:row>164</xdr:row>
          <xdr:rowOff>19050</xdr:rowOff>
        </xdr:to>
        <xdr:sp macro="" textlink="">
          <xdr:nvSpPr>
            <xdr:cNvPr id="90464" name="$N$164" hidden="1">
              <a:extLst>
                <a:ext uri="{63B3BB69-23CF-44E3-9099-C40C66FF867C}">
                  <a14:compatExt spid="_x0000_s90464"/>
                </a:ext>
                <a:ext uri="{FF2B5EF4-FFF2-40B4-BE49-F238E27FC236}">
                  <a16:creationId xmlns:a16="http://schemas.microsoft.com/office/drawing/2014/main" id="{00000000-0008-0000-0400-00006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164</xdr:row>
          <xdr:rowOff>0</xdr:rowOff>
        </xdr:from>
        <xdr:to>
          <xdr:col>14</xdr:col>
          <xdr:colOff>57150</xdr:colOff>
          <xdr:row>165</xdr:row>
          <xdr:rowOff>19050</xdr:rowOff>
        </xdr:to>
        <xdr:sp macro="" textlink="">
          <xdr:nvSpPr>
            <xdr:cNvPr id="90465" name="$N$165" hidden="1">
              <a:extLst>
                <a:ext uri="{63B3BB69-23CF-44E3-9099-C40C66FF867C}">
                  <a14:compatExt spid="_x0000_s90465"/>
                </a:ext>
                <a:ext uri="{FF2B5EF4-FFF2-40B4-BE49-F238E27FC236}">
                  <a16:creationId xmlns:a16="http://schemas.microsoft.com/office/drawing/2014/main" id="{00000000-0008-0000-0400-00006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14</xdr:col>
          <xdr:colOff>57150</xdr:colOff>
          <xdr:row>166</xdr:row>
          <xdr:rowOff>19050</xdr:rowOff>
        </xdr:to>
        <xdr:sp macro="" textlink="">
          <xdr:nvSpPr>
            <xdr:cNvPr id="90466" name="$N$166" hidden="1">
              <a:extLst>
                <a:ext uri="{63B3BB69-23CF-44E3-9099-C40C66FF867C}">
                  <a14:compatExt spid="_x0000_s90466"/>
                </a:ext>
                <a:ext uri="{FF2B5EF4-FFF2-40B4-BE49-F238E27FC236}">
                  <a16:creationId xmlns:a16="http://schemas.microsoft.com/office/drawing/2014/main" id="{00000000-0008-0000-0400-00006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14</xdr:col>
          <xdr:colOff>57150</xdr:colOff>
          <xdr:row>167</xdr:row>
          <xdr:rowOff>19050</xdr:rowOff>
        </xdr:to>
        <xdr:sp macro="" textlink="">
          <xdr:nvSpPr>
            <xdr:cNvPr id="90467" name="$N$167" hidden="1">
              <a:extLst>
                <a:ext uri="{63B3BB69-23CF-44E3-9099-C40C66FF867C}">
                  <a14:compatExt spid="_x0000_s90467"/>
                </a:ext>
                <a:ext uri="{FF2B5EF4-FFF2-40B4-BE49-F238E27FC236}">
                  <a16:creationId xmlns:a16="http://schemas.microsoft.com/office/drawing/2014/main" id="{00000000-0008-0000-0400-00006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14</xdr:col>
          <xdr:colOff>57150</xdr:colOff>
          <xdr:row>168</xdr:row>
          <xdr:rowOff>19050</xdr:rowOff>
        </xdr:to>
        <xdr:sp macro="" textlink="">
          <xdr:nvSpPr>
            <xdr:cNvPr id="90468" name="$N$168" hidden="1">
              <a:extLst>
                <a:ext uri="{63B3BB69-23CF-44E3-9099-C40C66FF867C}">
                  <a14:compatExt spid="_x0000_s90468"/>
                </a:ext>
                <a:ext uri="{FF2B5EF4-FFF2-40B4-BE49-F238E27FC236}">
                  <a16:creationId xmlns:a16="http://schemas.microsoft.com/office/drawing/2014/main" id="{00000000-0008-0000-0400-00006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168</xdr:row>
          <xdr:rowOff>0</xdr:rowOff>
        </xdr:from>
        <xdr:to>
          <xdr:col>14</xdr:col>
          <xdr:colOff>57150</xdr:colOff>
          <xdr:row>169</xdr:row>
          <xdr:rowOff>19050</xdr:rowOff>
        </xdr:to>
        <xdr:sp macro="" textlink="">
          <xdr:nvSpPr>
            <xdr:cNvPr id="90469" name="$N$169" hidden="1">
              <a:extLst>
                <a:ext uri="{63B3BB69-23CF-44E3-9099-C40C66FF867C}">
                  <a14:compatExt spid="_x0000_s90469"/>
                </a:ext>
                <a:ext uri="{FF2B5EF4-FFF2-40B4-BE49-F238E27FC236}">
                  <a16:creationId xmlns:a16="http://schemas.microsoft.com/office/drawing/2014/main" id="{00000000-0008-0000-0400-00006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14</xdr:col>
          <xdr:colOff>57150</xdr:colOff>
          <xdr:row>170</xdr:row>
          <xdr:rowOff>19050</xdr:rowOff>
        </xdr:to>
        <xdr:sp macro="" textlink="">
          <xdr:nvSpPr>
            <xdr:cNvPr id="90470" name="$N$170" hidden="1">
              <a:extLst>
                <a:ext uri="{63B3BB69-23CF-44E3-9099-C40C66FF867C}">
                  <a14:compatExt spid="_x0000_s90470"/>
                </a:ext>
                <a:ext uri="{FF2B5EF4-FFF2-40B4-BE49-F238E27FC236}">
                  <a16:creationId xmlns:a16="http://schemas.microsoft.com/office/drawing/2014/main" id="{00000000-0008-0000-0400-00006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170</xdr:row>
          <xdr:rowOff>0</xdr:rowOff>
        </xdr:from>
        <xdr:to>
          <xdr:col>14</xdr:col>
          <xdr:colOff>57150</xdr:colOff>
          <xdr:row>171</xdr:row>
          <xdr:rowOff>19050</xdr:rowOff>
        </xdr:to>
        <xdr:sp macro="" textlink="">
          <xdr:nvSpPr>
            <xdr:cNvPr id="90471" name="$N$171" hidden="1">
              <a:extLst>
                <a:ext uri="{63B3BB69-23CF-44E3-9099-C40C66FF867C}">
                  <a14:compatExt spid="_x0000_s90471"/>
                </a:ext>
                <a:ext uri="{FF2B5EF4-FFF2-40B4-BE49-F238E27FC236}">
                  <a16:creationId xmlns:a16="http://schemas.microsoft.com/office/drawing/2014/main" id="{00000000-0008-0000-0400-00006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14</xdr:col>
          <xdr:colOff>57150</xdr:colOff>
          <xdr:row>172</xdr:row>
          <xdr:rowOff>19050</xdr:rowOff>
        </xdr:to>
        <xdr:sp macro="" textlink="">
          <xdr:nvSpPr>
            <xdr:cNvPr id="90472" name="$N$172" hidden="1">
              <a:extLst>
                <a:ext uri="{63B3BB69-23CF-44E3-9099-C40C66FF867C}">
                  <a14:compatExt spid="_x0000_s90472"/>
                </a:ext>
                <a:ext uri="{FF2B5EF4-FFF2-40B4-BE49-F238E27FC236}">
                  <a16:creationId xmlns:a16="http://schemas.microsoft.com/office/drawing/2014/main" id="{00000000-0008-0000-0400-00006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172</xdr:row>
          <xdr:rowOff>0</xdr:rowOff>
        </xdr:from>
        <xdr:to>
          <xdr:col>14</xdr:col>
          <xdr:colOff>57150</xdr:colOff>
          <xdr:row>173</xdr:row>
          <xdr:rowOff>19050</xdr:rowOff>
        </xdr:to>
        <xdr:sp macro="" textlink="">
          <xdr:nvSpPr>
            <xdr:cNvPr id="90473" name="$N$173" hidden="1">
              <a:extLst>
                <a:ext uri="{63B3BB69-23CF-44E3-9099-C40C66FF867C}">
                  <a14:compatExt spid="_x0000_s90473"/>
                </a:ext>
                <a:ext uri="{FF2B5EF4-FFF2-40B4-BE49-F238E27FC236}">
                  <a16:creationId xmlns:a16="http://schemas.microsoft.com/office/drawing/2014/main" id="{00000000-0008-0000-0400-00006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173</xdr:row>
          <xdr:rowOff>0</xdr:rowOff>
        </xdr:from>
        <xdr:to>
          <xdr:col>14</xdr:col>
          <xdr:colOff>57150</xdr:colOff>
          <xdr:row>174</xdr:row>
          <xdr:rowOff>19050</xdr:rowOff>
        </xdr:to>
        <xdr:sp macro="" textlink="">
          <xdr:nvSpPr>
            <xdr:cNvPr id="90474" name="$N$174" hidden="1">
              <a:extLst>
                <a:ext uri="{63B3BB69-23CF-44E3-9099-C40C66FF867C}">
                  <a14:compatExt spid="_x0000_s90474"/>
                </a:ext>
                <a:ext uri="{FF2B5EF4-FFF2-40B4-BE49-F238E27FC236}">
                  <a16:creationId xmlns:a16="http://schemas.microsoft.com/office/drawing/2014/main" id="{00000000-0008-0000-0400-00006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14</xdr:col>
          <xdr:colOff>57150</xdr:colOff>
          <xdr:row>175</xdr:row>
          <xdr:rowOff>19050</xdr:rowOff>
        </xdr:to>
        <xdr:sp macro="" textlink="">
          <xdr:nvSpPr>
            <xdr:cNvPr id="90475" name="$N$175" hidden="1">
              <a:extLst>
                <a:ext uri="{63B3BB69-23CF-44E3-9099-C40C66FF867C}">
                  <a14:compatExt spid="_x0000_s90475"/>
                </a:ext>
                <a:ext uri="{FF2B5EF4-FFF2-40B4-BE49-F238E27FC236}">
                  <a16:creationId xmlns:a16="http://schemas.microsoft.com/office/drawing/2014/main" id="{00000000-0008-0000-0400-00006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14</xdr:col>
          <xdr:colOff>57150</xdr:colOff>
          <xdr:row>176</xdr:row>
          <xdr:rowOff>19050</xdr:rowOff>
        </xdr:to>
        <xdr:sp macro="" textlink="">
          <xdr:nvSpPr>
            <xdr:cNvPr id="90476" name="$N$176" hidden="1">
              <a:extLst>
                <a:ext uri="{63B3BB69-23CF-44E3-9099-C40C66FF867C}">
                  <a14:compatExt spid="_x0000_s90476"/>
                </a:ext>
                <a:ext uri="{FF2B5EF4-FFF2-40B4-BE49-F238E27FC236}">
                  <a16:creationId xmlns:a16="http://schemas.microsoft.com/office/drawing/2014/main" id="{00000000-0008-0000-0400-00006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176</xdr:row>
          <xdr:rowOff>0</xdr:rowOff>
        </xdr:from>
        <xdr:to>
          <xdr:col>14</xdr:col>
          <xdr:colOff>57150</xdr:colOff>
          <xdr:row>177</xdr:row>
          <xdr:rowOff>19050</xdr:rowOff>
        </xdr:to>
        <xdr:sp macro="" textlink="">
          <xdr:nvSpPr>
            <xdr:cNvPr id="90477" name="$N$177" hidden="1">
              <a:extLst>
                <a:ext uri="{63B3BB69-23CF-44E3-9099-C40C66FF867C}">
                  <a14:compatExt spid="_x0000_s90477"/>
                </a:ext>
                <a:ext uri="{FF2B5EF4-FFF2-40B4-BE49-F238E27FC236}">
                  <a16:creationId xmlns:a16="http://schemas.microsoft.com/office/drawing/2014/main" id="{00000000-0008-0000-0400-00006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177</xdr:row>
          <xdr:rowOff>0</xdr:rowOff>
        </xdr:from>
        <xdr:to>
          <xdr:col>14</xdr:col>
          <xdr:colOff>57150</xdr:colOff>
          <xdr:row>178</xdr:row>
          <xdr:rowOff>19050</xdr:rowOff>
        </xdr:to>
        <xdr:sp macro="" textlink="">
          <xdr:nvSpPr>
            <xdr:cNvPr id="90478" name="$N$178" hidden="1">
              <a:extLst>
                <a:ext uri="{63B3BB69-23CF-44E3-9099-C40C66FF867C}">
                  <a14:compatExt spid="_x0000_s90478"/>
                </a:ext>
                <a:ext uri="{FF2B5EF4-FFF2-40B4-BE49-F238E27FC236}">
                  <a16:creationId xmlns:a16="http://schemas.microsoft.com/office/drawing/2014/main" id="{00000000-0008-0000-0400-00006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178</xdr:row>
          <xdr:rowOff>0</xdr:rowOff>
        </xdr:from>
        <xdr:to>
          <xdr:col>14</xdr:col>
          <xdr:colOff>57150</xdr:colOff>
          <xdr:row>179</xdr:row>
          <xdr:rowOff>19050</xdr:rowOff>
        </xdr:to>
        <xdr:sp macro="" textlink="">
          <xdr:nvSpPr>
            <xdr:cNvPr id="90479" name="$N$179" hidden="1">
              <a:extLst>
                <a:ext uri="{63B3BB69-23CF-44E3-9099-C40C66FF867C}">
                  <a14:compatExt spid="_x0000_s90479"/>
                </a:ext>
                <a:ext uri="{FF2B5EF4-FFF2-40B4-BE49-F238E27FC236}">
                  <a16:creationId xmlns:a16="http://schemas.microsoft.com/office/drawing/2014/main" id="{00000000-0008-0000-0400-00006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14</xdr:col>
          <xdr:colOff>57150</xdr:colOff>
          <xdr:row>180</xdr:row>
          <xdr:rowOff>19050</xdr:rowOff>
        </xdr:to>
        <xdr:sp macro="" textlink="">
          <xdr:nvSpPr>
            <xdr:cNvPr id="90480" name="$N$180" hidden="1">
              <a:extLst>
                <a:ext uri="{63B3BB69-23CF-44E3-9099-C40C66FF867C}">
                  <a14:compatExt spid="_x0000_s90480"/>
                </a:ext>
                <a:ext uri="{FF2B5EF4-FFF2-40B4-BE49-F238E27FC236}">
                  <a16:creationId xmlns:a16="http://schemas.microsoft.com/office/drawing/2014/main" id="{00000000-0008-0000-0400-00007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180</xdr:row>
          <xdr:rowOff>0</xdr:rowOff>
        </xdr:from>
        <xdr:to>
          <xdr:col>14</xdr:col>
          <xdr:colOff>57150</xdr:colOff>
          <xdr:row>181</xdr:row>
          <xdr:rowOff>19050</xdr:rowOff>
        </xdr:to>
        <xdr:sp macro="" textlink="">
          <xdr:nvSpPr>
            <xdr:cNvPr id="90481" name="$N$181" hidden="1">
              <a:extLst>
                <a:ext uri="{63B3BB69-23CF-44E3-9099-C40C66FF867C}">
                  <a14:compatExt spid="_x0000_s90481"/>
                </a:ext>
                <a:ext uri="{FF2B5EF4-FFF2-40B4-BE49-F238E27FC236}">
                  <a16:creationId xmlns:a16="http://schemas.microsoft.com/office/drawing/2014/main" id="{00000000-0008-0000-0400-00007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14</xdr:col>
          <xdr:colOff>57150</xdr:colOff>
          <xdr:row>182</xdr:row>
          <xdr:rowOff>19050</xdr:rowOff>
        </xdr:to>
        <xdr:sp macro="" textlink="">
          <xdr:nvSpPr>
            <xdr:cNvPr id="90482" name="$N$182" hidden="1">
              <a:extLst>
                <a:ext uri="{63B3BB69-23CF-44E3-9099-C40C66FF867C}">
                  <a14:compatExt spid="_x0000_s90482"/>
                </a:ext>
                <a:ext uri="{FF2B5EF4-FFF2-40B4-BE49-F238E27FC236}">
                  <a16:creationId xmlns:a16="http://schemas.microsoft.com/office/drawing/2014/main" id="{00000000-0008-0000-0400-00007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182</xdr:row>
          <xdr:rowOff>0</xdr:rowOff>
        </xdr:from>
        <xdr:to>
          <xdr:col>14</xdr:col>
          <xdr:colOff>57150</xdr:colOff>
          <xdr:row>183</xdr:row>
          <xdr:rowOff>19050</xdr:rowOff>
        </xdr:to>
        <xdr:sp macro="" textlink="">
          <xdr:nvSpPr>
            <xdr:cNvPr id="90483" name="$N$183" hidden="1">
              <a:extLst>
                <a:ext uri="{63B3BB69-23CF-44E3-9099-C40C66FF867C}">
                  <a14:compatExt spid="_x0000_s90483"/>
                </a:ext>
                <a:ext uri="{FF2B5EF4-FFF2-40B4-BE49-F238E27FC236}">
                  <a16:creationId xmlns:a16="http://schemas.microsoft.com/office/drawing/2014/main" id="{00000000-0008-0000-0400-00007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183</xdr:row>
          <xdr:rowOff>0</xdr:rowOff>
        </xdr:from>
        <xdr:to>
          <xdr:col>14</xdr:col>
          <xdr:colOff>57150</xdr:colOff>
          <xdr:row>184</xdr:row>
          <xdr:rowOff>19050</xdr:rowOff>
        </xdr:to>
        <xdr:sp macro="" textlink="">
          <xdr:nvSpPr>
            <xdr:cNvPr id="90484" name="$N$184" hidden="1">
              <a:extLst>
                <a:ext uri="{63B3BB69-23CF-44E3-9099-C40C66FF867C}">
                  <a14:compatExt spid="_x0000_s90484"/>
                </a:ext>
                <a:ext uri="{FF2B5EF4-FFF2-40B4-BE49-F238E27FC236}">
                  <a16:creationId xmlns:a16="http://schemas.microsoft.com/office/drawing/2014/main" id="{00000000-0008-0000-0400-00007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184</xdr:row>
          <xdr:rowOff>0</xdr:rowOff>
        </xdr:from>
        <xdr:to>
          <xdr:col>14</xdr:col>
          <xdr:colOff>57150</xdr:colOff>
          <xdr:row>185</xdr:row>
          <xdr:rowOff>19050</xdr:rowOff>
        </xdr:to>
        <xdr:sp macro="" textlink="">
          <xdr:nvSpPr>
            <xdr:cNvPr id="90485" name="$N$185" hidden="1">
              <a:extLst>
                <a:ext uri="{63B3BB69-23CF-44E3-9099-C40C66FF867C}">
                  <a14:compatExt spid="_x0000_s90485"/>
                </a:ext>
                <a:ext uri="{FF2B5EF4-FFF2-40B4-BE49-F238E27FC236}">
                  <a16:creationId xmlns:a16="http://schemas.microsoft.com/office/drawing/2014/main" id="{00000000-0008-0000-0400-000075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185</xdr:row>
          <xdr:rowOff>0</xdr:rowOff>
        </xdr:from>
        <xdr:to>
          <xdr:col>14</xdr:col>
          <xdr:colOff>57150</xdr:colOff>
          <xdr:row>186</xdr:row>
          <xdr:rowOff>19050</xdr:rowOff>
        </xdr:to>
        <xdr:sp macro="" textlink="">
          <xdr:nvSpPr>
            <xdr:cNvPr id="90486" name="$N$186" hidden="1">
              <a:extLst>
                <a:ext uri="{63B3BB69-23CF-44E3-9099-C40C66FF867C}">
                  <a14:compatExt spid="_x0000_s90486"/>
                </a:ext>
                <a:ext uri="{FF2B5EF4-FFF2-40B4-BE49-F238E27FC236}">
                  <a16:creationId xmlns:a16="http://schemas.microsoft.com/office/drawing/2014/main" id="{00000000-0008-0000-0400-000076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186</xdr:row>
          <xdr:rowOff>0</xdr:rowOff>
        </xdr:from>
        <xdr:to>
          <xdr:col>14</xdr:col>
          <xdr:colOff>57150</xdr:colOff>
          <xdr:row>187</xdr:row>
          <xdr:rowOff>19050</xdr:rowOff>
        </xdr:to>
        <xdr:sp macro="" textlink="">
          <xdr:nvSpPr>
            <xdr:cNvPr id="90487" name="$N$187" hidden="1">
              <a:extLst>
                <a:ext uri="{63B3BB69-23CF-44E3-9099-C40C66FF867C}">
                  <a14:compatExt spid="_x0000_s90487"/>
                </a:ext>
                <a:ext uri="{FF2B5EF4-FFF2-40B4-BE49-F238E27FC236}">
                  <a16:creationId xmlns:a16="http://schemas.microsoft.com/office/drawing/2014/main" id="{00000000-0008-0000-0400-000077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187</xdr:row>
          <xdr:rowOff>0</xdr:rowOff>
        </xdr:from>
        <xdr:to>
          <xdr:col>14</xdr:col>
          <xdr:colOff>57150</xdr:colOff>
          <xdr:row>188</xdr:row>
          <xdr:rowOff>19050</xdr:rowOff>
        </xdr:to>
        <xdr:sp macro="" textlink="">
          <xdr:nvSpPr>
            <xdr:cNvPr id="90488" name="$N$188" hidden="1">
              <a:extLst>
                <a:ext uri="{63B3BB69-23CF-44E3-9099-C40C66FF867C}">
                  <a14:compatExt spid="_x0000_s90488"/>
                </a:ext>
                <a:ext uri="{FF2B5EF4-FFF2-40B4-BE49-F238E27FC236}">
                  <a16:creationId xmlns:a16="http://schemas.microsoft.com/office/drawing/2014/main" id="{00000000-0008-0000-0400-000078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188</xdr:row>
          <xdr:rowOff>0</xdr:rowOff>
        </xdr:from>
        <xdr:to>
          <xdr:col>14</xdr:col>
          <xdr:colOff>57150</xdr:colOff>
          <xdr:row>189</xdr:row>
          <xdr:rowOff>19050</xdr:rowOff>
        </xdr:to>
        <xdr:sp macro="" textlink="">
          <xdr:nvSpPr>
            <xdr:cNvPr id="90489" name="$N$189" hidden="1">
              <a:extLst>
                <a:ext uri="{63B3BB69-23CF-44E3-9099-C40C66FF867C}">
                  <a14:compatExt spid="_x0000_s90489"/>
                </a:ext>
                <a:ext uri="{FF2B5EF4-FFF2-40B4-BE49-F238E27FC236}">
                  <a16:creationId xmlns:a16="http://schemas.microsoft.com/office/drawing/2014/main" id="{00000000-0008-0000-0400-000079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189</xdr:row>
          <xdr:rowOff>0</xdr:rowOff>
        </xdr:from>
        <xdr:to>
          <xdr:col>14</xdr:col>
          <xdr:colOff>57150</xdr:colOff>
          <xdr:row>190</xdr:row>
          <xdr:rowOff>19050</xdr:rowOff>
        </xdr:to>
        <xdr:sp macro="" textlink="">
          <xdr:nvSpPr>
            <xdr:cNvPr id="90490" name="$N$190" hidden="1">
              <a:extLst>
                <a:ext uri="{63B3BB69-23CF-44E3-9099-C40C66FF867C}">
                  <a14:compatExt spid="_x0000_s90490"/>
                </a:ext>
                <a:ext uri="{FF2B5EF4-FFF2-40B4-BE49-F238E27FC236}">
                  <a16:creationId xmlns:a16="http://schemas.microsoft.com/office/drawing/2014/main" id="{00000000-0008-0000-0400-00007A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190</xdr:row>
          <xdr:rowOff>0</xdr:rowOff>
        </xdr:from>
        <xdr:to>
          <xdr:col>14</xdr:col>
          <xdr:colOff>57150</xdr:colOff>
          <xdr:row>191</xdr:row>
          <xdr:rowOff>19050</xdr:rowOff>
        </xdr:to>
        <xdr:sp macro="" textlink="">
          <xdr:nvSpPr>
            <xdr:cNvPr id="90491" name="$N$191" hidden="1">
              <a:extLst>
                <a:ext uri="{63B3BB69-23CF-44E3-9099-C40C66FF867C}">
                  <a14:compatExt spid="_x0000_s90491"/>
                </a:ext>
                <a:ext uri="{FF2B5EF4-FFF2-40B4-BE49-F238E27FC236}">
                  <a16:creationId xmlns:a16="http://schemas.microsoft.com/office/drawing/2014/main" id="{00000000-0008-0000-0400-00007B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191</xdr:row>
          <xdr:rowOff>0</xdr:rowOff>
        </xdr:from>
        <xdr:to>
          <xdr:col>14</xdr:col>
          <xdr:colOff>57150</xdr:colOff>
          <xdr:row>192</xdr:row>
          <xdr:rowOff>19050</xdr:rowOff>
        </xdr:to>
        <xdr:sp macro="" textlink="">
          <xdr:nvSpPr>
            <xdr:cNvPr id="90492" name="$N$192" hidden="1">
              <a:extLst>
                <a:ext uri="{63B3BB69-23CF-44E3-9099-C40C66FF867C}">
                  <a14:compatExt spid="_x0000_s90492"/>
                </a:ext>
                <a:ext uri="{FF2B5EF4-FFF2-40B4-BE49-F238E27FC236}">
                  <a16:creationId xmlns:a16="http://schemas.microsoft.com/office/drawing/2014/main" id="{00000000-0008-0000-0400-00007C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14</xdr:col>
          <xdr:colOff>57150</xdr:colOff>
          <xdr:row>193</xdr:row>
          <xdr:rowOff>19050</xdr:rowOff>
        </xdr:to>
        <xdr:sp macro="" textlink="">
          <xdr:nvSpPr>
            <xdr:cNvPr id="90493" name="$N$193" hidden="1">
              <a:extLst>
                <a:ext uri="{63B3BB69-23CF-44E3-9099-C40C66FF867C}">
                  <a14:compatExt spid="_x0000_s90493"/>
                </a:ext>
                <a:ext uri="{FF2B5EF4-FFF2-40B4-BE49-F238E27FC236}">
                  <a16:creationId xmlns:a16="http://schemas.microsoft.com/office/drawing/2014/main" id="{00000000-0008-0000-0400-00007D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193</xdr:row>
          <xdr:rowOff>0</xdr:rowOff>
        </xdr:from>
        <xdr:to>
          <xdr:col>14</xdr:col>
          <xdr:colOff>57150</xdr:colOff>
          <xdr:row>194</xdr:row>
          <xdr:rowOff>19050</xdr:rowOff>
        </xdr:to>
        <xdr:sp macro="" textlink="">
          <xdr:nvSpPr>
            <xdr:cNvPr id="90494" name="$N$194" hidden="1">
              <a:extLst>
                <a:ext uri="{63B3BB69-23CF-44E3-9099-C40C66FF867C}">
                  <a14:compatExt spid="_x0000_s90494"/>
                </a:ext>
                <a:ext uri="{FF2B5EF4-FFF2-40B4-BE49-F238E27FC236}">
                  <a16:creationId xmlns:a16="http://schemas.microsoft.com/office/drawing/2014/main" id="{00000000-0008-0000-0400-00007E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194</xdr:row>
          <xdr:rowOff>0</xdr:rowOff>
        </xdr:from>
        <xdr:to>
          <xdr:col>14</xdr:col>
          <xdr:colOff>57150</xdr:colOff>
          <xdr:row>195</xdr:row>
          <xdr:rowOff>19050</xdr:rowOff>
        </xdr:to>
        <xdr:sp macro="" textlink="">
          <xdr:nvSpPr>
            <xdr:cNvPr id="90495" name="$N$195" hidden="1">
              <a:extLst>
                <a:ext uri="{63B3BB69-23CF-44E3-9099-C40C66FF867C}">
                  <a14:compatExt spid="_x0000_s90495"/>
                </a:ext>
                <a:ext uri="{FF2B5EF4-FFF2-40B4-BE49-F238E27FC236}">
                  <a16:creationId xmlns:a16="http://schemas.microsoft.com/office/drawing/2014/main" id="{00000000-0008-0000-0400-00007F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14</xdr:col>
          <xdr:colOff>57150</xdr:colOff>
          <xdr:row>196</xdr:row>
          <xdr:rowOff>19050</xdr:rowOff>
        </xdr:to>
        <xdr:sp macro="" textlink="">
          <xdr:nvSpPr>
            <xdr:cNvPr id="90496" name="$N$196" hidden="1">
              <a:extLst>
                <a:ext uri="{63B3BB69-23CF-44E3-9099-C40C66FF867C}">
                  <a14:compatExt spid="_x0000_s90496"/>
                </a:ext>
                <a:ext uri="{FF2B5EF4-FFF2-40B4-BE49-F238E27FC236}">
                  <a16:creationId xmlns:a16="http://schemas.microsoft.com/office/drawing/2014/main" id="{00000000-0008-0000-0400-000080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14</xdr:col>
          <xdr:colOff>57150</xdr:colOff>
          <xdr:row>197</xdr:row>
          <xdr:rowOff>19050</xdr:rowOff>
        </xdr:to>
        <xdr:sp macro="" textlink="">
          <xdr:nvSpPr>
            <xdr:cNvPr id="90497" name="$N$197" hidden="1">
              <a:extLst>
                <a:ext uri="{63B3BB69-23CF-44E3-9099-C40C66FF867C}">
                  <a14:compatExt spid="_x0000_s90497"/>
                </a:ext>
                <a:ext uri="{FF2B5EF4-FFF2-40B4-BE49-F238E27FC236}">
                  <a16:creationId xmlns:a16="http://schemas.microsoft.com/office/drawing/2014/main" id="{00000000-0008-0000-0400-000081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197</xdr:row>
          <xdr:rowOff>0</xdr:rowOff>
        </xdr:from>
        <xdr:to>
          <xdr:col>14</xdr:col>
          <xdr:colOff>57150</xdr:colOff>
          <xdr:row>198</xdr:row>
          <xdr:rowOff>19050</xdr:rowOff>
        </xdr:to>
        <xdr:sp macro="" textlink="">
          <xdr:nvSpPr>
            <xdr:cNvPr id="90498" name="$N$198" hidden="1">
              <a:extLst>
                <a:ext uri="{63B3BB69-23CF-44E3-9099-C40C66FF867C}">
                  <a14:compatExt spid="_x0000_s90498"/>
                </a:ext>
                <a:ext uri="{FF2B5EF4-FFF2-40B4-BE49-F238E27FC236}">
                  <a16:creationId xmlns:a16="http://schemas.microsoft.com/office/drawing/2014/main" id="{00000000-0008-0000-0400-000082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198</xdr:row>
          <xdr:rowOff>0</xdr:rowOff>
        </xdr:from>
        <xdr:to>
          <xdr:col>14</xdr:col>
          <xdr:colOff>57150</xdr:colOff>
          <xdr:row>199</xdr:row>
          <xdr:rowOff>19050</xdr:rowOff>
        </xdr:to>
        <xdr:sp macro="" textlink="">
          <xdr:nvSpPr>
            <xdr:cNvPr id="90499" name="$N$199" hidden="1">
              <a:extLst>
                <a:ext uri="{63B3BB69-23CF-44E3-9099-C40C66FF867C}">
                  <a14:compatExt spid="_x0000_s90499"/>
                </a:ext>
                <a:ext uri="{FF2B5EF4-FFF2-40B4-BE49-F238E27FC236}">
                  <a16:creationId xmlns:a16="http://schemas.microsoft.com/office/drawing/2014/main" id="{00000000-0008-0000-0400-000083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199</xdr:row>
          <xdr:rowOff>0</xdr:rowOff>
        </xdr:from>
        <xdr:to>
          <xdr:col>14</xdr:col>
          <xdr:colOff>57150</xdr:colOff>
          <xdr:row>200</xdr:row>
          <xdr:rowOff>9525</xdr:rowOff>
        </xdr:to>
        <xdr:sp macro="" textlink="">
          <xdr:nvSpPr>
            <xdr:cNvPr id="90500" name="$N$200" hidden="1">
              <a:extLst>
                <a:ext uri="{63B3BB69-23CF-44E3-9099-C40C66FF867C}">
                  <a14:compatExt spid="_x0000_s90500"/>
                </a:ext>
                <a:ext uri="{FF2B5EF4-FFF2-40B4-BE49-F238E27FC236}">
                  <a16:creationId xmlns:a16="http://schemas.microsoft.com/office/drawing/2014/main" id="{00000000-0008-0000-0400-0000846101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xdr:row>
          <xdr:rowOff>114300</xdr:rowOff>
        </xdr:from>
        <xdr:to>
          <xdr:col>3</xdr:col>
          <xdr:colOff>190500</xdr:colOff>
          <xdr:row>6</xdr:row>
          <xdr:rowOff>161925</xdr:rowOff>
        </xdr:to>
        <xdr:sp macro="" textlink="">
          <xdr:nvSpPr>
            <xdr:cNvPr id="90501" name="Button 389" hidden="1">
              <a:extLst>
                <a:ext uri="{63B3BB69-23CF-44E3-9099-C40C66FF867C}">
                  <a14:compatExt spid="_x0000_s90501"/>
                </a:ext>
                <a:ext uri="{FF2B5EF4-FFF2-40B4-BE49-F238E27FC236}">
                  <a16:creationId xmlns:a16="http://schemas.microsoft.com/office/drawing/2014/main" id="{00000000-0008-0000-0400-000085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200" b="1" i="0" u="none" strike="noStrike" baseline="0">
                  <a:solidFill>
                    <a:srgbClr val="000000"/>
                  </a:solidFill>
                  <a:latin typeface="Calibri"/>
                  <a:cs typeface="Calibri"/>
                </a:rPr>
                <a:t>Click here to copy the data in this worksheet to a new programme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2</xdr:row>
          <xdr:rowOff>104775</xdr:rowOff>
        </xdr:from>
        <xdr:to>
          <xdr:col>15</xdr:col>
          <xdr:colOff>247650</xdr:colOff>
          <xdr:row>6</xdr:row>
          <xdr:rowOff>152400</xdr:rowOff>
        </xdr:to>
        <xdr:sp macro="" textlink="">
          <xdr:nvSpPr>
            <xdr:cNvPr id="90502" name="Button 390" hidden="1">
              <a:extLst>
                <a:ext uri="{63B3BB69-23CF-44E3-9099-C40C66FF867C}">
                  <a14:compatExt spid="_x0000_s90502"/>
                </a:ext>
                <a:ext uri="{FF2B5EF4-FFF2-40B4-BE49-F238E27FC236}">
                  <a16:creationId xmlns:a16="http://schemas.microsoft.com/office/drawing/2014/main" id="{00000000-0008-0000-0400-000086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FF"/>
                  </a:solidFill>
                  <a:latin typeface="Calibri"/>
                  <a:cs typeface="Calibri"/>
                </a:rPr>
                <a:t>Click for help on how to complete this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19050</xdr:colOff>
          <xdr:row>8</xdr:row>
          <xdr:rowOff>19050</xdr:rowOff>
        </xdr:from>
        <xdr:to>
          <xdr:col>10</xdr:col>
          <xdr:colOff>504825</xdr:colOff>
          <xdr:row>8</xdr:row>
          <xdr:rowOff>257175</xdr:rowOff>
        </xdr:to>
        <xdr:sp macro="" textlink="">
          <xdr:nvSpPr>
            <xdr:cNvPr id="90503" name="Button 391" hidden="1">
              <a:extLst>
                <a:ext uri="{63B3BB69-23CF-44E3-9099-C40C66FF867C}">
                  <a14:compatExt spid="_x0000_s90503"/>
                </a:ext>
                <a:ext uri="{FF2B5EF4-FFF2-40B4-BE49-F238E27FC236}">
                  <a16:creationId xmlns:a16="http://schemas.microsoft.com/office/drawing/2014/main" id="{00000000-0008-0000-0400-000087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é</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xdr:row>
          <xdr:rowOff>276225</xdr:rowOff>
        </xdr:from>
        <xdr:to>
          <xdr:col>10</xdr:col>
          <xdr:colOff>504825</xdr:colOff>
          <xdr:row>8</xdr:row>
          <xdr:rowOff>476250</xdr:rowOff>
        </xdr:to>
        <xdr:sp macro="" textlink="">
          <xdr:nvSpPr>
            <xdr:cNvPr id="90504" name="Button 392" hidden="1">
              <a:extLst>
                <a:ext uri="{63B3BB69-23CF-44E3-9099-C40C66FF867C}">
                  <a14:compatExt spid="_x0000_s90504"/>
                </a:ext>
                <a:ext uri="{FF2B5EF4-FFF2-40B4-BE49-F238E27FC236}">
                  <a16:creationId xmlns:a16="http://schemas.microsoft.com/office/drawing/2014/main" id="{00000000-0008-0000-0400-000088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Sort </a:t>
              </a:r>
              <a:r>
                <a:rPr lang="en-GB" sz="1100" b="0" i="0" u="none" strike="noStrike" baseline="0">
                  <a:solidFill>
                    <a:srgbClr val="000000"/>
                  </a:solidFill>
                  <a:latin typeface="Wingdings"/>
                  <a:cs typeface="Calibri"/>
                </a:rPr>
                <a:t>ê</a:t>
              </a:r>
              <a:endParaRPr lang="en-GB" sz="1100" b="0" i="0" u="none" strike="noStrike" baseline="0">
                <a:solidFill>
                  <a:srgbClr val="000000"/>
                </a:solidFill>
                <a:latin typeface="Wingdings"/>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676275</xdr:colOff>
          <xdr:row>8</xdr:row>
          <xdr:rowOff>28575</xdr:rowOff>
        </xdr:from>
        <xdr:to>
          <xdr:col>10</xdr:col>
          <xdr:colOff>2333625</xdr:colOff>
          <xdr:row>8</xdr:row>
          <xdr:rowOff>504825</xdr:rowOff>
        </xdr:to>
        <xdr:sp macro="" textlink="">
          <xdr:nvSpPr>
            <xdr:cNvPr id="90505" name="Button 393" hidden="1">
              <a:extLst>
                <a:ext uri="{63B3BB69-23CF-44E3-9099-C40C66FF867C}">
                  <a14:compatExt spid="_x0000_s90505"/>
                </a:ext>
                <a:ext uri="{FF2B5EF4-FFF2-40B4-BE49-F238E27FC236}">
                  <a16:creationId xmlns:a16="http://schemas.microsoft.com/office/drawing/2014/main" id="{00000000-0008-0000-0400-00008961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8000"/>
                  </a:solidFill>
                  <a:latin typeface="Calibri"/>
                  <a:cs typeface="Calibri"/>
                </a:rPr>
                <a:t>Click to insert all unused modules by name</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jones.ICHEME\AppData\Local\Microsoft\Windows\Temporary%20Internet%20Files\Content.Outlook\VTI7IU8Y\IChemE%20accreditation%20credit%20analysis%20tool%20v2%20Draft%20Demo%201%202015%20Se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d first"/>
      <sheetName val="Modules"/>
      <sheetName val="Programme Group 1"/>
      <sheetName val="Programme Group 2"/>
      <sheetName val="Free worksheet"/>
      <sheetName val="Programme Group Master"/>
    </sheetNames>
    <sheetDataSet>
      <sheetData sheetId="0"/>
      <sheetData sheetId="1">
        <row r="13">
          <cell r="C13" t="str">
            <v>Year 4 Project</v>
          </cell>
        </row>
        <row r="14">
          <cell r="C14" t="str">
            <v>Wind Engineering and Energy</v>
          </cell>
        </row>
        <row r="15">
          <cell r="C15" t="str">
            <v>Water Treatment Engineering</v>
          </cell>
        </row>
        <row r="16">
          <cell r="C16" t="str">
            <v>Water Treatment Engineering</v>
          </cell>
        </row>
        <row r="17">
          <cell r="C17" t="str">
            <v>Water Treatment</v>
          </cell>
        </row>
        <row r="18">
          <cell r="C18" t="str">
            <v>Waste Management</v>
          </cell>
        </row>
        <row r="19">
          <cell r="C19" t="str">
            <v>Waste and Waste-water Treatment</v>
          </cell>
        </row>
        <row r="20">
          <cell r="C20" t="str">
            <v>Transport Phenomena</v>
          </cell>
        </row>
        <row r="21">
          <cell r="C21" t="str">
            <v>Sustainability</v>
          </cell>
        </row>
        <row r="22">
          <cell r="C22" t="str">
            <v>Soil and Water Pollution and Reclamation</v>
          </cell>
        </row>
        <row r="23">
          <cell r="C23" t="str">
            <v>Site Investigation</v>
          </cell>
        </row>
        <row r="24">
          <cell r="C24" t="str">
            <v xml:space="preserve">Separation Processes Fundamentals </v>
          </cell>
        </row>
        <row r="25">
          <cell r="C25" t="str">
            <v xml:space="preserve">Separation Processes 1 </v>
          </cell>
        </row>
        <row r="26">
          <cell r="C26" t="str">
            <v xml:space="preserve">Safety Engineering </v>
          </cell>
        </row>
        <row r="27">
          <cell r="C27" t="str">
            <v xml:space="preserve">Safety Engineering </v>
          </cell>
        </row>
        <row r="28">
          <cell r="C28" t="str">
            <v>Research Planning from 2012-13</v>
          </cell>
        </row>
        <row r="29">
          <cell r="C29" t="str">
            <v>Research Planning</v>
          </cell>
        </row>
        <row r="30">
          <cell r="C30" t="str">
            <v>Remote Sensing</v>
          </cell>
        </row>
        <row r="31">
          <cell r="C31" t="str">
            <v xml:space="preserve">Reactor Design </v>
          </cell>
        </row>
        <row r="32">
          <cell r="C32" t="str">
            <v xml:space="preserve">Project Management </v>
          </cell>
        </row>
        <row r="33">
          <cell r="C33" t="str">
            <v xml:space="preserve">Professional Skills  </v>
          </cell>
        </row>
        <row r="34">
          <cell r="C34" t="str">
            <v xml:space="preserve">Process Synthesis and Design  </v>
          </cell>
        </row>
        <row r="35">
          <cell r="C35" t="str">
            <v>Process Simulation 2 (Option)</v>
          </cell>
        </row>
        <row r="36">
          <cell r="C36" t="str">
            <v xml:space="preserve">Process Simulation 1 (Option)  </v>
          </cell>
        </row>
        <row r="37">
          <cell r="C37" t="str">
            <v xml:space="preserve">Process Simulation 1   </v>
          </cell>
        </row>
        <row r="38">
          <cell r="C38" t="str">
            <v>Process Risk Benefit Analysis</v>
          </cell>
        </row>
        <row r="39">
          <cell r="C39" t="str">
            <v xml:space="preserve">Process Engineering Project </v>
          </cell>
        </row>
        <row r="40">
          <cell r="C40" t="str">
            <v xml:space="preserve">Process Engineering Fundamentals  </v>
          </cell>
        </row>
        <row r="41">
          <cell r="C41" t="str">
            <v xml:space="preserve">Process Dynamics and Control </v>
          </cell>
        </row>
        <row r="42">
          <cell r="C42" t="str">
            <v>Probabilistic &amp; Statistical Techniques for Engineers</v>
          </cell>
        </row>
        <row r="43">
          <cell r="C43" t="str">
            <v>Probabilistic &amp; Numerical Techniques for Engineers</v>
          </cell>
        </row>
        <row r="44">
          <cell r="C44" t="str">
            <v>Power Gen and Carbon Capture</v>
          </cell>
        </row>
        <row r="45">
          <cell r="C45" t="str">
            <v>Polymer Engineering</v>
          </cell>
        </row>
        <row r="46">
          <cell r="C46" t="str">
            <v xml:space="preserve">Plant Design </v>
          </cell>
        </row>
        <row r="47">
          <cell r="C47" t="str">
            <v>Physics and Process Chemistry</v>
          </cell>
        </row>
        <row r="48">
          <cell r="C48" t="str">
            <v>Petroleum Production Engineering</v>
          </cell>
        </row>
        <row r="49">
          <cell r="C49" t="str">
            <v>Petroleum Engineering</v>
          </cell>
        </row>
        <row r="50">
          <cell r="C50" t="str">
            <v xml:space="preserve">Particle Mechanics </v>
          </cell>
        </row>
        <row r="51">
          <cell r="C51" t="str">
            <v>Multiphase Systems</v>
          </cell>
        </row>
        <row r="52">
          <cell r="C52" t="str">
            <v xml:space="preserve">Multicomponent Separations </v>
          </cell>
        </row>
        <row r="53">
          <cell r="C53" t="str">
            <v>MSc Project</v>
          </cell>
        </row>
        <row r="54">
          <cell r="C54" t="str">
            <v>MSc Group Design Project</v>
          </cell>
        </row>
        <row r="55">
          <cell r="C55" t="str">
            <v>Modern Process Chemistry</v>
          </cell>
        </row>
        <row r="56">
          <cell r="C56" t="str">
            <v>MEng R&amp;D Project</v>
          </cell>
        </row>
        <row r="57">
          <cell r="C57" t="str">
            <v>MEng Industrial Design Project</v>
          </cell>
        </row>
        <row r="58">
          <cell r="C58" t="str">
            <v>Maths for Engineering Management</v>
          </cell>
        </row>
        <row r="59">
          <cell r="C59" t="str">
            <v>Mathematical Techniques in Partial Differential Equations for Engineers</v>
          </cell>
        </row>
        <row r="60">
          <cell r="C60" t="str">
            <v>Introductory Geology</v>
          </cell>
        </row>
        <row r="61">
          <cell r="C61" t="str">
            <v>Introductory Chemistry</v>
          </cell>
        </row>
        <row r="62">
          <cell r="C62" t="str">
            <v>Interfacial Chemistry</v>
          </cell>
        </row>
        <row r="63">
          <cell r="C63" t="str">
            <v>Individual Research Project</v>
          </cell>
        </row>
        <row r="64">
          <cell r="C64" t="str">
            <v>Hydrology and Hydrogeology</v>
          </cell>
        </row>
        <row r="65">
          <cell r="C65" t="str">
            <v xml:space="preserve">Heat and Mass Transfer </v>
          </cell>
        </row>
        <row r="66">
          <cell r="C66" t="str">
            <v>Hazardous Waste Manangement</v>
          </cell>
        </row>
        <row r="67">
          <cell r="C67" t="str">
            <v>Group Development Project</v>
          </cell>
        </row>
        <row r="68">
          <cell r="C68" t="str">
            <v>Group Development project</v>
          </cell>
        </row>
        <row r="69">
          <cell r="C69" t="str">
            <v>Global Environmental processes</v>
          </cell>
        </row>
        <row r="70">
          <cell r="C70" t="str">
            <v>Geotechnics 1</v>
          </cell>
        </row>
        <row r="71">
          <cell r="C71" t="str">
            <v>Fundamentals of Engineering Design</v>
          </cell>
        </row>
        <row r="72">
          <cell r="C72" t="str">
            <v xml:space="preserve">Fluid Mechanics  </v>
          </cell>
        </row>
        <row r="73">
          <cell r="C73" t="str">
            <v>Environmental Protection</v>
          </cell>
        </row>
        <row r="74">
          <cell r="C74" t="str">
            <v>Environmental Project MEng</v>
          </cell>
        </row>
        <row r="75">
          <cell r="C75" t="str">
            <v>Environmental Project Management</v>
          </cell>
        </row>
        <row r="76">
          <cell r="C76" t="str">
            <v>Environmental Project BEng</v>
          </cell>
        </row>
        <row r="77">
          <cell r="C77" t="str">
            <v>Environmental Project 2012-13</v>
          </cell>
        </row>
        <row r="78">
          <cell r="C78" t="str">
            <v>Environmental Project</v>
          </cell>
        </row>
        <row r="79">
          <cell r="C79" t="str">
            <v>Environmental Modelling</v>
          </cell>
        </row>
        <row r="80">
          <cell r="C80" t="str">
            <v xml:space="preserve">Environmental Management </v>
          </cell>
        </row>
        <row r="81">
          <cell r="C81" t="str">
            <v>Environmental Management</v>
          </cell>
        </row>
        <row r="82">
          <cell r="C82" t="str">
            <v>Environmental Field Course</v>
          </cell>
        </row>
        <row r="83">
          <cell r="C83" t="str">
            <v>Environmental Engineering Labs</v>
          </cell>
        </row>
        <row r="84">
          <cell r="C84" t="str">
            <v>Environmental Engineering Labs</v>
          </cell>
        </row>
        <row r="85">
          <cell r="C85" t="str">
            <v>Environmental Chemistry</v>
          </cell>
        </row>
        <row r="86">
          <cell r="C86" t="str">
            <v>Environmental Assessment</v>
          </cell>
        </row>
        <row r="87">
          <cell r="C87" t="str">
            <v xml:space="preserve">Engineering Thermodynamics </v>
          </cell>
        </row>
        <row r="88">
          <cell r="C88" t="str">
            <v>Engineering Maths 2</v>
          </cell>
        </row>
        <row r="89">
          <cell r="C89" t="str">
            <v>Engineering Maths 1</v>
          </cell>
        </row>
        <row r="90">
          <cell r="C90" t="str">
            <v xml:space="preserve">Engineering Materials </v>
          </cell>
        </row>
        <row r="91">
          <cell r="C91" t="str">
            <v xml:space="preserve">Engineering Management and Accounting </v>
          </cell>
        </row>
        <row r="92">
          <cell r="C92" t="str">
            <v xml:space="preserve">Engineering Management and Accounting </v>
          </cell>
        </row>
        <row r="93">
          <cell r="C93" t="str">
            <v>Engineering Industries</v>
          </cell>
        </row>
        <row r="94">
          <cell r="C94" t="str">
            <v>Engineering Geology</v>
          </cell>
        </row>
        <row r="95">
          <cell r="C95" t="str">
            <v>Energy Technology</v>
          </cell>
        </row>
        <row r="96">
          <cell r="C96" t="str">
            <v>Energy Storage</v>
          </cell>
        </row>
        <row r="97">
          <cell r="C97" t="str">
            <v>Energy Efficiency for Sustainability 2</v>
          </cell>
        </row>
        <row r="98">
          <cell r="C98" t="str">
            <v>Energy and the Environment</v>
          </cell>
        </row>
        <row r="99">
          <cell r="C99" t="str">
            <v>Diff Equns and Calculus for Engineers</v>
          </cell>
        </row>
        <row r="100">
          <cell r="C100" t="str">
            <v xml:space="preserve">Design Project MEng  </v>
          </cell>
        </row>
        <row r="101">
          <cell r="C101" t="str">
            <v xml:space="preserve">Design Project MEng  </v>
          </cell>
        </row>
        <row r="102">
          <cell r="C102" t="str">
            <v xml:space="preserve">Design Project BEng </v>
          </cell>
        </row>
        <row r="103">
          <cell r="C103" t="str">
            <v>Design Project BEng</v>
          </cell>
        </row>
        <row r="104">
          <cell r="C104" t="str">
            <v>Contaminated Land</v>
          </cell>
        </row>
        <row r="105">
          <cell r="C105" t="str">
            <v>Conservation and Recycling of Materials</v>
          </cell>
        </row>
        <row r="106">
          <cell r="C106" t="str">
            <v xml:space="preserve">Computer Systems </v>
          </cell>
        </row>
        <row r="107">
          <cell r="C107" t="str">
            <v>Computer Flowsheeting</v>
          </cell>
        </row>
        <row r="108">
          <cell r="C108" t="str">
            <v>Computational Fluid Dynamics</v>
          </cell>
        </row>
        <row r="109">
          <cell r="C109" t="str">
            <v>Combined Heat and Power</v>
          </cell>
        </row>
        <row r="110">
          <cell r="C110" t="str">
            <v>Chemistry in the Environment</v>
          </cell>
        </row>
        <row r="111">
          <cell r="C111" t="str">
            <v>Chemical Product Design</v>
          </cell>
        </row>
        <row r="112">
          <cell r="C112" t="str">
            <v xml:space="preserve">Chemical Engineering laboratory </v>
          </cell>
        </row>
        <row r="113">
          <cell r="C113" t="str">
            <v xml:space="preserve">Chemical and Phase Equilibria </v>
          </cell>
        </row>
        <row r="114">
          <cell r="C114" t="str">
            <v>Bioreaction Engineering</v>
          </cell>
        </row>
        <row r="115">
          <cell r="C115" t="str">
            <v xml:space="preserve">Basis of Biotechnology </v>
          </cell>
        </row>
        <row r="116">
          <cell r="C116" t="str">
            <v xml:space="preserve">Applied Chemistry and Physics  </v>
          </cell>
        </row>
        <row r="117">
          <cell r="C117" t="str">
            <v>Analytical Measurement</v>
          </cell>
        </row>
        <row r="118">
          <cell r="C118" t="str">
            <v>Analytical chemistry</v>
          </cell>
        </row>
        <row r="119">
          <cell r="C119" t="str">
            <v>Air Pollution Control Technology</v>
          </cell>
        </row>
        <row r="120">
          <cell r="C120" t="str">
            <v>Air Pollution 2</v>
          </cell>
        </row>
        <row r="121">
          <cell r="C121" t="str">
            <v>Air Pollution 2</v>
          </cell>
        </row>
        <row r="122">
          <cell r="C122" t="str">
            <v>Air Pollution</v>
          </cell>
        </row>
        <row r="123">
          <cell r="C123" t="str">
            <v>Advanced Thermal Power systems</v>
          </cell>
        </row>
        <row r="124">
          <cell r="C124" t="str">
            <v>Advanced Rheology and Materials</v>
          </cell>
        </row>
        <row r="125">
          <cell r="C125" t="str">
            <v>Advanced Resource Technology</v>
          </cell>
        </row>
        <row r="126">
          <cell r="C126" t="str">
            <v>Advanced Reaction Engineering</v>
          </cell>
        </row>
        <row r="127">
          <cell r="C127" t="str">
            <v xml:space="preserve">Advanced Process Control  </v>
          </cell>
        </row>
        <row r="128">
          <cell r="C128" t="str">
            <v>Advanced Environmental Assessment</v>
          </cell>
        </row>
        <row r="129">
          <cell r="C129" t="str">
            <v>Advanced Computational Methods</v>
          </cell>
        </row>
      </sheetData>
      <sheetData sheetId="2"/>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0000000}" name="List1" displayName="List1" ref="A12:AG13" insertRowShift="1" totalsRowShown="0" headerRowDxfId="34" dataDxfId="33">
  <tableColumns count="33">
    <tableColumn id="2" xr3:uid="{00000000-0010-0000-0000-000002000000}" name="ModuleCode" dataDxfId="32"/>
    <tableColumn id="1" xr3:uid="{00000000-0010-0000-0000-000001000000}" name="Module level" dataDxfId="31"/>
    <tableColumn id="3" xr3:uid="{00000000-0010-0000-0000-000003000000}" name="Module Title" dataDxfId="30"/>
    <tableColumn id="4" xr3:uid="{00000000-0010-0000-0000-000004000000}" name="Local Credits" dataDxfId="29"/>
    <tableColumn id="5" xr3:uid="{00000000-0010-0000-0000-000005000000}" name="Underpinning Mathematics, Science &amp; Assoc. Engineering" dataDxfId="28"/>
    <tableColumn id="7" xr3:uid="{00000000-0010-0000-0000-000007000000}" name="Core Chemical Engineering Principles" dataDxfId="27"/>
    <tableColumn id="9" xr3:uid="{00000000-0010-0000-0000-000009000000}" name="Core Chemical Engineering Practice" dataDxfId="26"/>
    <tableColumn id="11" xr3:uid="{00000000-0010-0000-0000-00000B000000}" name="Core Chemical Engineering_x000a_ Design" dataDxfId="25"/>
    <tableColumn id="44" xr3:uid="{00000000-0010-0000-0000-00002C000000}" name="Complementary Level B" dataDxfId="24"/>
    <tableColumn id="13" xr3:uid="{00000000-0010-0000-0000-00000D000000}" name="TOTAL Level B" dataDxfId="23">
      <calculatedColumnFormula>SUM(List1[[#This Row],[Underpinning Mathematics, Science &amp; Assoc. Engineering]:[Complementary Level B]])</calculatedColumnFormula>
    </tableColumn>
    <tableColumn id="48" xr3:uid="{00000000-0010-0000-0000-000030000000}" name="TOTAL Level B excluding Underpinning/Complementary" dataDxfId="22">
      <calculatedColumnFormula>J13-E13-I13</calculatedColumnFormula>
    </tableColumn>
    <tableColumn id="17" xr3:uid="{00000000-0010-0000-0000-000011000000}" name="Advanced Chemical Engineering Principles" dataDxfId="21"/>
    <tableColumn id="19" xr3:uid="{00000000-0010-0000-0000-000013000000}" name="Advanced Chemical Engineering Practice" dataDxfId="20"/>
    <tableColumn id="21" xr3:uid="{00000000-0010-0000-0000-000015000000}" name="Advanced Chemical Engineering Design" dataDxfId="19"/>
    <tableColumn id="45" xr3:uid="{00000000-0010-0000-0000-00002D000000}" name="Complementary Level F" dataDxfId="18"/>
    <tableColumn id="23" xr3:uid="{00000000-0010-0000-0000-000017000000}" name="TOTAL Level F" dataDxfId="17">
      <calculatedColumnFormula>SUM(List1[[#This Row],[Advanced Chemical Engineering Principles]:[Complementary Level F]])</calculatedColumnFormula>
    </tableColumn>
    <tableColumn id="25" xr3:uid="{00000000-0010-0000-0000-000019000000}" name="TOTAL Level F excluding Underpinning/Complementary" dataDxfId="16">
      <calculatedColumnFormula>P13-O13</calculatedColumnFormula>
    </tableColumn>
    <tableColumn id="27" xr3:uid="{00000000-0010-0000-0000-00001B000000}" name="GRAND TOTAL all credits for_x000a_Level B + Level F" dataDxfId="15">
      <calculatedColumnFormula>J13+P13</calculatedColumnFormula>
    </tableColumn>
    <tableColumn id="29" xr3:uid="{00000000-0010-0000-0000-00001D000000}" name=" " dataDxfId="14"/>
    <tableColumn id="30" xr3:uid="{00000000-0010-0000-0000-00001E000000}" name="Underpinning Mathematics, Science &amp; Assoc. Engineering " dataDxfId="13">
      <calculatedColumnFormula>List1[[#This Row],[Underpinning Mathematics, Science &amp; Assoc. Engineering]]</calculatedColumnFormula>
    </tableColumn>
    <tableColumn id="31" xr3:uid="{00000000-0010-0000-0000-00001F000000}" name="Core Chemical Engineering Principles " dataDxfId="12">
      <calculatedColumnFormula>List1[[#This Row],[Core Chemical Engineering Principles]]</calculatedColumnFormula>
    </tableColumn>
    <tableColumn id="32" xr3:uid="{00000000-0010-0000-0000-000020000000}" name="Core Chemical Engineering Practice " dataDxfId="11">
      <calculatedColumnFormula>List1[[#This Row],[Core Chemical Engineering Practice]]</calculatedColumnFormula>
    </tableColumn>
    <tableColumn id="33" xr3:uid="{00000000-0010-0000-0000-000021000000}" name="Core Chemical Engineering_x000a_ Design " dataDxfId="10">
      <calculatedColumnFormula>List1[[#This Row],[Core Chemical Engineering
 Design]]</calculatedColumnFormula>
    </tableColumn>
    <tableColumn id="46" xr3:uid="{00000000-0010-0000-0000-00002E000000}" name="Complementary Level B " dataDxfId="9">
      <calculatedColumnFormula>List1[[#This Row],[Complementary Level B]]</calculatedColumnFormula>
    </tableColumn>
    <tableColumn id="49" xr3:uid="{00000000-0010-0000-0000-000031000000}" name="TOTAL Level B " dataDxfId="8">
      <calculatedColumnFormula>SUM(List1[[#This Row],[Underpinning Mathematics, Science &amp; Assoc. Engineering ]:[Complementary Level B ]])</calculatedColumnFormula>
    </tableColumn>
    <tableColumn id="34" xr3:uid="{00000000-0010-0000-0000-000022000000}" name="TOTAL Level B excluding Underpinning/Complementary " dataDxfId="7">
      <calculatedColumnFormula>Y13-T13-X13</calculatedColumnFormula>
    </tableColumn>
    <tableColumn id="36" xr3:uid="{00000000-0010-0000-0000-000024000000}" name="Advanced Chemical Engineering Principles " dataDxfId="6">
      <calculatedColumnFormula>List1[[#This Row],[Advanced Chemical Engineering Principles]]</calculatedColumnFormula>
    </tableColumn>
    <tableColumn id="37" xr3:uid="{00000000-0010-0000-0000-000025000000}" name="Advanced Chemical Engineering Practice " dataDxfId="5">
      <calculatedColumnFormula>List1[[#This Row],[Advanced Chemical Engineering Practice]]</calculatedColumnFormula>
    </tableColumn>
    <tableColumn id="38" xr3:uid="{00000000-0010-0000-0000-000026000000}" name="Advanced Chemical Engineering Design " dataDxfId="4">
      <calculatedColumnFormula>List1[[#This Row],[Advanced Chemical Engineering Design]]</calculatedColumnFormula>
    </tableColumn>
    <tableColumn id="47" xr3:uid="{00000000-0010-0000-0000-00002F000000}" name="Complementary Level F " dataDxfId="3">
      <calculatedColumnFormula>List1[[#This Row],[Complementary Level F]]</calculatedColumnFormula>
    </tableColumn>
    <tableColumn id="39" xr3:uid="{00000000-0010-0000-0000-000027000000}" name="TOTAL Level F " dataDxfId="2">
      <calculatedColumnFormula>SUM(List1[[#This Row],[Advanced Chemical Engineering Principles ]:[Complementary Level F ]])</calculatedColumnFormula>
    </tableColumn>
    <tableColumn id="40" xr3:uid="{00000000-0010-0000-0000-000028000000}" name="TOTAL Level F excluding Underpinning/Complementary " dataDxfId="1">
      <calculatedColumnFormula>AE13-AD13</calculatedColumnFormula>
    </tableColumn>
    <tableColumn id="41" xr3:uid="{00000000-0010-0000-0000-000029000000}" name="GRAND TOTAL all credits for_x000a_Level B + Level F " dataDxfId="0">
      <calculatedColumnFormula>Y13+AE13</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11" Type="http://schemas.openxmlformats.org/officeDocument/2006/relationships/table" Target="../tables/table1.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22.xml"/><Relationship Id="rId299" Type="http://schemas.openxmlformats.org/officeDocument/2006/relationships/ctrlProp" Target="../ctrlProps/ctrlProp304.xml"/><Relationship Id="rId21" Type="http://schemas.openxmlformats.org/officeDocument/2006/relationships/ctrlProp" Target="../ctrlProps/ctrlProp26.xml"/><Relationship Id="rId63" Type="http://schemas.openxmlformats.org/officeDocument/2006/relationships/ctrlProp" Target="../ctrlProps/ctrlProp68.xml"/><Relationship Id="rId159" Type="http://schemas.openxmlformats.org/officeDocument/2006/relationships/ctrlProp" Target="../ctrlProps/ctrlProp164.xml"/><Relationship Id="rId324" Type="http://schemas.openxmlformats.org/officeDocument/2006/relationships/ctrlProp" Target="../ctrlProps/ctrlProp329.xml"/><Relationship Id="rId366" Type="http://schemas.openxmlformats.org/officeDocument/2006/relationships/ctrlProp" Target="../ctrlProps/ctrlProp371.xml"/><Relationship Id="rId170" Type="http://schemas.openxmlformats.org/officeDocument/2006/relationships/ctrlProp" Target="../ctrlProps/ctrlProp175.xml"/><Relationship Id="rId226" Type="http://schemas.openxmlformats.org/officeDocument/2006/relationships/ctrlProp" Target="../ctrlProps/ctrlProp231.xml"/><Relationship Id="rId268" Type="http://schemas.openxmlformats.org/officeDocument/2006/relationships/ctrlProp" Target="../ctrlProps/ctrlProp273.xml"/><Relationship Id="rId32" Type="http://schemas.openxmlformats.org/officeDocument/2006/relationships/ctrlProp" Target="../ctrlProps/ctrlProp37.xml"/><Relationship Id="rId74" Type="http://schemas.openxmlformats.org/officeDocument/2006/relationships/ctrlProp" Target="../ctrlProps/ctrlProp79.xml"/><Relationship Id="rId128" Type="http://schemas.openxmlformats.org/officeDocument/2006/relationships/ctrlProp" Target="../ctrlProps/ctrlProp133.xml"/><Relationship Id="rId335" Type="http://schemas.openxmlformats.org/officeDocument/2006/relationships/ctrlProp" Target="../ctrlProps/ctrlProp340.xml"/><Relationship Id="rId377" Type="http://schemas.openxmlformats.org/officeDocument/2006/relationships/ctrlProp" Target="../ctrlProps/ctrlProp382.xml"/><Relationship Id="rId5" Type="http://schemas.openxmlformats.org/officeDocument/2006/relationships/ctrlProp" Target="../ctrlProps/ctrlProp10.xml"/><Relationship Id="rId181" Type="http://schemas.openxmlformats.org/officeDocument/2006/relationships/ctrlProp" Target="../ctrlProps/ctrlProp186.xml"/><Relationship Id="rId237" Type="http://schemas.openxmlformats.org/officeDocument/2006/relationships/ctrlProp" Target="../ctrlProps/ctrlProp242.xml"/><Relationship Id="rId279" Type="http://schemas.openxmlformats.org/officeDocument/2006/relationships/ctrlProp" Target="../ctrlProps/ctrlProp284.xml"/><Relationship Id="rId43" Type="http://schemas.openxmlformats.org/officeDocument/2006/relationships/ctrlProp" Target="../ctrlProps/ctrlProp48.xml"/><Relationship Id="rId139" Type="http://schemas.openxmlformats.org/officeDocument/2006/relationships/ctrlProp" Target="../ctrlProps/ctrlProp144.xml"/><Relationship Id="rId290" Type="http://schemas.openxmlformats.org/officeDocument/2006/relationships/ctrlProp" Target="../ctrlProps/ctrlProp295.xml"/><Relationship Id="rId304" Type="http://schemas.openxmlformats.org/officeDocument/2006/relationships/ctrlProp" Target="../ctrlProps/ctrlProp309.xml"/><Relationship Id="rId346" Type="http://schemas.openxmlformats.org/officeDocument/2006/relationships/ctrlProp" Target="../ctrlProps/ctrlProp351.xml"/><Relationship Id="rId388" Type="http://schemas.openxmlformats.org/officeDocument/2006/relationships/ctrlProp" Target="../ctrlProps/ctrlProp393.xml"/><Relationship Id="rId85" Type="http://schemas.openxmlformats.org/officeDocument/2006/relationships/ctrlProp" Target="../ctrlProps/ctrlProp90.xml"/><Relationship Id="rId150" Type="http://schemas.openxmlformats.org/officeDocument/2006/relationships/ctrlProp" Target="../ctrlProps/ctrlProp155.xml"/><Relationship Id="rId192" Type="http://schemas.openxmlformats.org/officeDocument/2006/relationships/ctrlProp" Target="../ctrlProps/ctrlProp197.xml"/><Relationship Id="rId206" Type="http://schemas.openxmlformats.org/officeDocument/2006/relationships/ctrlProp" Target="../ctrlProps/ctrlProp211.xml"/><Relationship Id="rId248" Type="http://schemas.openxmlformats.org/officeDocument/2006/relationships/ctrlProp" Target="../ctrlProps/ctrlProp253.xml"/><Relationship Id="rId12" Type="http://schemas.openxmlformats.org/officeDocument/2006/relationships/ctrlProp" Target="../ctrlProps/ctrlProp17.xml"/><Relationship Id="rId108" Type="http://schemas.openxmlformats.org/officeDocument/2006/relationships/ctrlProp" Target="../ctrlProps/ctrlProp113.xml"/><Relationship Id="rId315" Type="http://schemas.openxmlformats.org/officeDocument/2006/relationships/ctrlProp" Target="../ctrlProps/ctrlProp320.xml"/><Relationship Id="rId357" Type="http://schemas.openxmlformats.org/officeDocument/2006/relationships/ctrlProp" Target="../ctrlProps/ctrlProp362.xml"/><Relationship Id="rId54" Type="http://schemas.openxmlformats.org/officeDocument/2006/relationships/ctrlProp" Target="../ctrlProps/ctrlProp59.xml"/><Relationship Id="rId96" Type="http://schemas.openxmlformats.org/officeDocument/2006/relationships/ctrlProp" Target="../ctrlProps/ctrlProp101.xml"/><Relationship Id="rId161" Type="http://schemas.openxmlformats.org/officeDocument/2006/relationships/ctrlProp" Target="../ctrlProps/ctrlProp166.xml"/><Relationship Id="rId217" Type="http://schemas.openxmlformats.org/officeDocument/2006/relationships/ctrlProp" Target="../ctrlProps/ctrlProp222.xml"/><Relationship Id="rId259" Type="http://schemas.openxmlformats.org/officeDocument/2006/relationships/ctrlProp" Target="../ctrlProps/ctrlProp264.xml"/><Relationship Id="rId23" Type="http://schemas.openxmlformats.org/officeDocument/2006/relationships/ctrlProp" Target="../ctrlProps/ctrlProp28.xml"/><Relationship Id="rId119" Type="http://schemas.openxmlformats.org/officeDocument/2006/relationships/ctrlProp" Target="../ctrlProps/ctrlProp124.xml"/><Relationship Id="rId270" Type="http://schemas.openxmlformats.org/officeDocument/2006/relationships/ctrlProp" Target="../ctrlProps/ctrlProp275.xml"/><Relationship Id="rId326" Type="http://schemas.openxmlformats.org/officeDocument/2006/relationships/ctrlProp" Target="../ctrlProps/ctrlProp331.xml"/><Relationship Id="rId65" Type="http://schemas.openxmlformats.org/officeDocument/2006/relationships/ctrlProp" Target="../ctrlProps/ctrlProp70.xml"/><Relationship Id="rId130" Type="http://schemas.openxmlformats.org/officeDocument/2006/relationships/ctrlProp" Target="../ctrlProps/ctrlProp135.xml"/><Relationship Id="rId368" Type="http://schemas.openxmlformats.org/officeDocument/2006/relationships/ctrlProp" Target="../ctrlProps/ctrlProp373.xml"/><Relationship Id="rId172" Type="http://schemas.openxmlformats.org/officeDocument/2006/relationships/ctrlProp" Target="../ctrlProps/ctrlProp177.xml"/><Relationship Id="rId228" Type="http://schemas.openxmlformats.org/officeDocument/2006/relationships/ctrlProp" Target="../ctrlProps/ctrlProp233.xml"/><Relationship Id="rId281" Type="http://schemas.openxmlformats.org/officeDocument/2006/relationships/ctrlProp" Target="../ctrlProps/ctrlProp286.xml"/><Relationship Id="rId337" Type="http://schemas.openxmlformats.org/officeDocument/2006/relationships/ctrlProp" Target="../ctrlProps/ctrlProp342.xml"/><Relationship Id="rId34" Type="http://schemas.openxmlformats.org/officeDocument/2006/relationships/ctrlProp" Target="../ctrlProps/ctrlProp39.xml"/><Relationship Id="rId76" Type="http://schemas.openxmlformats.org/officeDocument/2006/relationships/ctrlProp" Target="../ctrlProps/ctrlProp81.xml"/><Relationship Id="rId141" Type="http://schemas.openxmlformats.org/officeDocument/2006/relationships/ctrlProp" Target="../ctrlProps/ctrlProp146.xml"/><Relationship Id="rId379" Type="http://schemas.openxmlformats.org/officeDocument/2006/relationships/ctrlProp" Target="../ctrlProps/ctrlProp384.xml"/><Relationship Id="rId7" Type="http://schemas.openxmlformats.org/officeDocument/2006/relationships/ctrlProp" Target="../ctrlProps/ctrlProp12.xml"/><Relationship Id="rId183" Type="http://schemas.openxmlformats.org/officeDocument/2006/relationships/ctrlProp" Target="../ctrlProps/ctrlProp188.xml"/><Relationship Id="rId239" Type="http://schemas.openxmlformats.org/officeDocument/2006/relationships/ctrlProp" Target="../ctrlProps/ctrlProp244.xml"/><Relationship Id="rId390" Type="http://schemas.openxmlformats.org/officeDocument/2006/relationships/ctrlProp" Target="../ctrlProps/ctrlProp395.xml"/><Relationship Id="rId250" Type="http://schemas.openxmlformats.org/officeDocument/2006/relationships/ctrlProp" Target="../ctrlProps/ctrlProp255.xml"/><Relationship Id="rId292" Type="http://schemas.openxmlformats.org/officeDocument/2006/relationships/ctrlProp" Target="../ctrlProps/ctrlProp297.xml"/><Relationship Id="rId306" Type="http://schemas.openxmlformats.org/officeDocument/2006/relationships/ctrlProp" Target="../ctrlProps/ctrlProp311.xml"/><Relationship Id="rId45" Type="http://schemas.openxmlformats.org/officeDocument/2006/relationships/ctrlProp" Target="../ctrlProps/ctrlProp50.xml"/><Relationship Id="rId87" Type="http://schemas.openxmlformats.org/officeDocument/2006/relationships/ctrlProp" Target="../ctrlProps/ctrlProp92.xml"/><Relationship Id="rId110" Type="http://schemas.openxmlformats.org/officeDocument/2006/relationships/ctrlProp" Target="../ctrlProps/ctrlProp115.xml"/><Relationship Id="rId348" Type="http://schemas.openxmlformats.org/officeDocument/2006/relationships/ctrlProp" Target="../ctrlProps/ctrlProp353.xml"/><Relationship Id="rId152" Type="http://schemas.openxmlformats.org/officeDocument/2006/relationships/ctrlProp" Target="../ctrlProps/ctrlProp157.xml"/><Relationship Id="rId194" Type="http://schemas.openxmlformats.org/officeDocument/2006/relationships/ctrlProp" Target="../ctrlProps/ctrlProp199.xml"/><Relationship Id="rId208" Type="http://schemas.openxmlformats.org/officeDocument/2006/relationships/ctrlProp" Target="../ctrlProps/ctrlProp213.xml"/><Relationship Id="rId261" Type="http://schemas.openxmlformats.org/officeDocument/2006/relationships/ctrlProp" Target="../ctrlProps/ctrlProp266.xml"/><Relationship Id="rId14" Type="http://schemas.openxmlformats.org/officeDocument/2006/relationships/ctrlProp" Target="../ctrlProps/ctrlProp19.xml"/><Relationship Id="rId56" Type="http://schemas.openxmlformats.org/officeDocument/2006/relationships/ctrlProp" Target="../ctrlProps/ctrlProp61.xml"/><Relationship Id="rId317" Type="http://schemas.openxmlformats.org/officeDocument/2006/relationships/ctrlProp" Target="../ctrlProps/ctrlProp322.xml"/><Relationship Id="rId359" Type="http://schemas.openxmlformats.org/officeDocument/2006/relationships/ctrlProp" Target="../ctrlProps/ctrlProp364.xml"/><Relationship Id="rId98" Type="http://schemas.openxmlformats.org/officeDocument/2006/relationships/ctrlProp" Target="../ctrlProps/ctrlProp103.xml"/><Relationship Id="rId121" Type="http://schemas.openxmlformats.org/officeDocument/2006/relationships/ctrlProp" Target="../ctrlProps/ctrlProp126.xml"/><Relationship Id="rId163" Type="http://schemas.openxmlformats.org/officeDocument/2006/relationships/ctrlProp" Target="../ctrlProps/ctrlProp168.xml"/><Relationship Id="rId219" Type="http://schemas.openxmlformats.org/officeDocument/2006/relationships/ctrlProp" Target="../ctrlProps/ctrlProp224.xml"/><Relationship Id="rId370" Type="http://schemas.openxmlformats.org/officeDocument/2006/relationships/ctrlProp" Target="../ctrlProps/ctrlProp375.xml"/><Relationship Id="rId230" Type="http://schemas.openxmlformats.org/officeDocument/2006/relationships/ctrlProp" Target="../ctrlProps/ctrlProp235.xml"/><Relationship Id="rId25" Type="http://schemas.openxmlformats.org/officeDocument/2006/relationships/ctrlProp" Target="../ctrlProps/ctrlProp30.xml"/><Relationship Id="rId67" Type="http://schemas.openxmlformats.org/officeDocument/2006/relationships/ctrlProp" Target="../ctrlProps/ctrlProp72.xml"/><Relationship Id="rId272" Type="http://schemas.openxmlformats.org/officeDocument/2006/relationships/ctrlProp" Target="../ctrlProps/ctrlProp277.xml"/><Relationship Id="rId328" Type="http://schemas.openxmlformats.org/officeDocument/2006/relationships/ctrlProp" Target="../ctrlProps/ctrlProp333.xml"/><Relationship Id="rId132" Type="http://schemas.openxmlformats.org/officeDocument/2006/relationships/ctrlProp" Target="../ctrlProps/ctrlProp137.xml"/><Relationship Id="rId174" Type="http://schemas.openxmlformats.org/officeDocument/2006/relationships/ctrlProp" Target="../ctrlProps/ctrlProp179.xml"/><Relationship Id="rId381" Type="http://schemas.openxmlformats.org/officeDocument/2006/relationships/ctrlProp" Target="../ctrlProps/ctrlProp386.xml"/><Relationship Id="rId241" Type="http://schemas.openxmlformats.org/officeDocument/2006/relationships/ctrlProp" Target="../ctrlProps/ctrlProp246.xml"/><Relationship Id="rId36" Type="http://schemas.openxmlformats.org/officeDocument/2006/relationships/ctrlProp" Target="../ctrlProps/ctrlProp41.xml"/><Relationship Id="rId283" Type="http://schemas.openxmlformats.org/officeDocument/2006/relationships/ctrlProp" Target="../ctrlProps/ctrlProp288.xml"/><Relationship Id="rId339" Type="http://schemas.openxmlformats.org/officeDocument/2006/relationships/ctrlProp" Target="../ctrlProps/ctrlProp344.xml"/><Relationship Id="rId78" Type="http://schemas.openxmlformats.org/officeDocument/2006/relationships/ctrlProp" Target="../ctrlProps/ctrlProp83.xml"/><Relationship Id="rId101" Type="http://schemas.openxmlformats.org/officeDocument/2006/relationships/ctrlProp" Target="../ctrlProps/ctrlProp106.xml"/><Relationship Id="rId143" Type="http://schemas.openxmlformats.org/officeDocument/2006/relationships/ctrlProp" Target="../ctrlProps/ctrlProp148.xml"/><Relationship Id="rId185" Type="http://schemas.openxmlformats.org/officeDocument/2006/relationships/ctrlProp" Target="../ctrlProps/ctrlProp190.xml"/><Relationship Id="rId350" Type="http://schemas.openxmlformats.org/officeDocument/2006/relationships/ctrlProp" Target="../ctrlProps/ctrlProp355.xml"/><Relationship Id="rId9" Type="http://schemas.openxmlformats.org/officeDocument/2006/relationships/ctrlProp" Target="../ctrlProps/ctrlProp14.xml"/><Relationship Id="rId210" Type="http://schemas.openxmlformats.org/officeDocument/2006/relationships/ctrlProp" Target="../ctrlProps/ctrlProp215.xml"/><Relationship Id="rId392" Type="http://schemas.openxmlformats.org/officeDocument/2006/relationships/ctrlProp" Target="../ctrlProps/ctrlProp397.xml"/><Relationship Id="rId252" Type="http://schemas.openxmlformats.org/officeDocument/2006/relationships/ctrlProp" Target="../ctrlProps/ctrlProp257.xml"/><Relationship Id="rId294" Type="http://schemas.openxmlformats.org/officeDocument/2006/relationships/ctrlProp" Target="../ctrlProps/ctrlProp299.xml"/><Relationship Id="rId308" Type="http://schemas.openxmlformats.org/officeDocument/2006/relationships/ctrlProp" Target="../ctrlProps/ctrlProp313.xml"/><Relationship Id="rId47" Type="http://schemas.openxmlformats.org/officeDocument/2006/relationships/ctrlProp" Target="../ctrlProps/ctrlProp52.xml"/><Relationship Id="rId89" Type="http://schemas.openxmlformats.org/officeDocument/2006/relationships/ctrlProp" Target="../ctrlProps/ctrlProp94.xml"/><Relationship Id="rId112" Type="http://schemas.openxmlformats.org/officeDocument/2006/relationships/ctrlProp" Target="../ctrlProps/ctrlProp117.xml"/><Relationship Id="rId154" Type="http://schemas.openxmlformats.org/officeDocument/2006/relationships/ctrlProp" Target="../ctrlProps/ctrlProp159.xml"/><Relationship Id="rId361" Type="http://schemas.openxmlformats.org/officeDocument/2006/relationships/ctrlProp" Target="../ctrlProps/ctrlProp366.xml"/><Relationship Id="rId196" Type="http://schemas.openxmlformats.org/officeDocument/2006/relationships/ctrlProp" Target="../ctrlProps/ctrlProp201.xml"/><Relationship Id="rId16" Type="http://schemas.openxmlformats.org/officeDocument/2006/relationships/ctrlProp" Target="../ctrlProps/ctrlProp21.xml"/><Relationship Id="rId221" Type="http://schemas.openxmlformats.org/officeDocument/2006/relationships/ctrlProp" Target="../ctrlProps/ctrlProp226.xml"/><Relationship Id="rId242" Type="http://schemas.openxmlformats.org/officeDocument/2006/relationships/ctrlProp" Target="../ctrlProps/ctrlProp247.xml"/><Relationship Id="rId263" Type="http://schemas.openxmlformats.org/officeDocument/2006/relationships/ctrlProp" Target="../ctrlProps/ctrlProp268.xml"/><Relationship Id="rId284" Type="http://schemas.openxmlformats.org/officeDocument/2006/relationships/ctrlProp" Target="../ctrlProps/ctrlProp289.xml"/><Relationship Id="rId319" Type="http://schemas.openxmlformats.org/officeDocument/2006/relationships/ctrlProp" Target="../ctrlProps/ctrlProp324.xml"/><Relationship Id="rId37" Type="http://schemas.openxmlformats.org/officeDocument/2006/relationships/ctrlProp" Target="../ctrlProps/ctrlProp42.xml"/><Relationship Id="rId58" Type="http://schemas.openxmlformats.org/officeDocument/2006/relationships/ctrlProp" Target="../ctrlProps/ctrlProp63.xml"/><Relationship Id="rId79" Type="http://schemas.openxmlformats.org/officeDocument/2006/relationships/ctrlProp" Target="../ctrlProps/ctrlProp84.xml"/><Relationship Id="rId102" Type="http://schemas.openxmlformats.org/officeDocument/2006/relationships/ctrlProp" Target="../ctrlProps/ctrlProp107.xml"/><Relationship Id="rId123" Type="http://schemas.openxmlformats.org/officeDocument/2006/relationships/ctrlProp" Target="../ctrlProps/ctrlProp128.xml"/><Relationship Id="rId144" Type="http://schemas.openxmlformats.org/officeDocument/2006/relationships/ctrlProp" Target="../ctrlProps/ctrlProp149.xml"/><Relationship Id="rId330" Type="http://schemas.openxmlformats.org/officeDocument/2006/relationships/ctrlProp" Target="../ctrlProps/ctrlProp335.xml"/><Relationship Id="rId90" Type="http://schemas.openxmlformats.org/officeDocument/2006/relationships/ctrlProp" Target="../ctrlProps/ctrlProp95.xml"/><Relationship Id="rId165" Type="http://schemas.openxmlformats.org/officeDocument/2006/relationships/ctrlProp" Target="../ctrlProps/ctrlProp170.xml"/><Relationship Id="rId186" Type="http://schemas.openxmlformats.org/officeDocument/2006/relationships/ctrlProp" Target="../ctrlProps/ctrlProp191.xml"/><Relationship Id="rId351" Type="http://schemas.openxmlformats.org/officeDocument/2006/relationships/ctrlProp" Target="../ctrlProps/ctrlProp356.xml"/><Relationship Id="rId372" Type="http://schemas.openxmlformats.org/officeDocument/2006/relationships/ctrlProp" Target="../ctrlProps/ctrlProp377.xml"/><Relationship Id="rId393" Type="http://schemas.openxmlformats.org/officeDocument/2006/relationships/ctrlProp" Target="../ctrlProps/ctrlProp398.xml"/><Relationship Id="rId211" Type="http://schemas.openxmlformats.org/officeDocument/2006/relationships/ctrlProp" Target="../ctrlProps/ctrlProp216.xml"/><Relationship Id="rId232" Type="http://schemas.openxmlformats.org/officeDocument/2006/relationships/ctrlProp" Target="../ctrlProps/ctrlProp237.xml"/><Relationship Id="rId253" Type="http://schemas.openxmlformats.org/officeDocument/2006/relationships/ctrlProp" Target="../ctrlProps/ctrlProp258.xml"/><Relationship Id="rId274" Type="http://schemas.openxmlformats.org/officeDocument/2006/relationships/ctrlProp" Target="../ctrlProps/ctrlProp279.xml"/><Relationship Id="rId295" Type="http://schemas.openxmlformats.org/officeDocument/2006/relationships/ctrlProp" Target="../ctrlProps/ctrlProp300.xml"/><Relationship Id="rId309" Type="http://schemas.openxmlformats.org/officeDocument/2006/relationships/ctrlProp" Target="../ctrlProps/ctrlProp314.xml"/><Relationship Id="rId27" Type="http://schemas.openxmlformats.org/officeDocument/2006/relationships/ctrlProp" Target="../ctrlProps/ctrlProp32.xml"/><Relationship Id="rId48" Type="http://schemas.openxmlformats.org/officeDocument/2006/relationships/ctrlProp" Target="../ctrlProps/ctrlProp53.xml"/><Relationship Id="rId69" Type="http://schemas.openxmlformats.org/officeDocument/2006/relationships/ctrlProp" Target="../ctrlProps/ctrlProp74.xml"/><Relationship Id="rId113" Type="http://schemas.openxmlformats.org/officeDocument/2006/relationships/ctrlProp" Target="../ctrlProps/ctrlProp118.xml"/><Relationship Id="rId134" Type="http://schemas.openxmlformats.org/officeDocument/2006/relationships/ctrlProp" Target="../ctrlProps/ctrlProp139.xml"/><Relationship Id="rId320" Type="http://schemas.openxmlformats.org/officeDocument/2006/relationships/ctrlProp" Target="../ctrlProps/ctrlProp325.xml"/><Relationship Id="rId80" Type="http://schemas.openxmlformats.org/officeDocument/2006/relationships/ctrlProp" Target="../ctrlProps/ctrlProp85.xml"/><Relationship Id="rId155" Type="http://schemas.openxmlformats.org/officeDocument/2006/relationships/ctrlProp" Target="../ctrlProps/ctrlProp160.xml"/><Relationship Id="rId176" Type="http://schemas.openxmlformats.org/officeDocument/2006/relationships/ctrlProp" Target="../ctrlProps/ctrlProp181.xml"/><Relationship Id="rId197" Type="http://schemas.openxmlformats.org/officeDocument/2006/relationships/ctrlProp" Target="../ctrlProps/ctrlProp202.xml"/><Relationship Id="rId341" Type="http://schemas.openxmlformats.org/officeDocument/2006/relationships/ctrlProp" Target="../ctrlProps/ctrlProp346.xml"/><Relationship Id="rId362" Type="http://schemas.openxmlformats.org/officeDocument/2006/relationships/ctrlProp" Target="../ctrlProps/ctrlProp367.xml"/><Relationship Id="rId383" Type="http://schemas.openxmlformats.org/officeDocument/2006/relationships/ctrlProp" Target="../ctrlProps/ctrlProp388.xml"/><Relationship Id="rId201" Type="http://schemas.openxmlformats.org/officeDocument/2006/relationships/ctrlProp" Target="../ctrlProps/ctrlProp206.xml"/><Relationship Id="rId222" Type="http://schemas.openxmlformats.org/officeDocument/2006/relationships/ctrlProp" Target="../ctrlProps/ctrlProp227.xml"/><Relationship Id="rId243" Type="http://schemas.openxmlformats.org/officeDocument/2006/relationships/ctrlProp" Target="../ctrlProps/ctrlProp248.xml"/><Relationship Id="rId264" Type="http://schemas.openxmlformats.org/officeDocument/2006/relationships/ctrlProp" Target="../ctrlProps/ctrlProp269.xml"/><Relationship Id="rId285" Type="http://schemas.openxmlformats.org/officeDocument/2006/relationships/ctrlProp" Target="../ctrlProps/ctrlProp290.xml"/><Relationship Id="rId17" Type="http://schemas.openxmlformats.org/officeDocument/2006/relationships/ctrlProp" Target="../ctrlProps/ctrlProp22.xml"/><Relationship Id="rId38" Type="http://schemas.openxmlformats.org/officeDocument/2006/relationships/ctrlProp" Target="../ctrlProps/ctrlProp43.xml"/><Relationship Id="rId59" Type="http://schemas.openxmlformats.org/officeDocument/2006/relationships/ctrlProp" Target="../ctrlProps/ctrlProp64.xml"/><Relationship Id="rId103" Type="http://schemas.openxmlformats.org/officeDocument/2006/relationships/ctrlProp" Target="../ctrlProps/ctrlProp108.xml"/><Relationship Id="rId124" Type="http://schemas.openxmlformats.org/officeDocument/2006/relationships/ctrlProp" Target="../ctrlProps/ctrlProp129.xml"/><Relationship Id="rId310" Type="http://schemas.openxmlformats.org/officeDocument/2006/relationships/ctrlProp" Target="../ctrlProps/ctrlProp315.xml"/><Relationship Id="rId70" Type="http://schemas.openxmlformats.org/officeDocument/2006/relationships/ctrlProp" Target="../ctrlProps/ctrlProp75.xml"/><Relationship Id="rId91" Type="http://schemas.openxmlformats.org/officeDocument/2006/relationships/ctrlProp" Target="../ctrlProps/ctrlProp96.xml"/><Relationship Id="rId145" Type="http://schemas.openxmlformats.org/officeDocument/2006/relationships/ctrlProp" Target="../ctrlProps/ctrlProp150.xml"/><Relationship Id="rId166" Type="http://schemas.openxmlformats.org/officeDocument/2006/relationships/ctrlProp" Target="../ctrlProps/ctrlProp171.xml"/><Relationship Id="rId187" Type="http://schemas.openxmlformats.org/officeDocument/2006/relationships/ctrlProp" Target="../ctrlProps/ctrlProp192.xml"/><Relationship Id="rId331" Type="http://schemas.openxmlformats.org/officeDocument/2006/relationships/ctrlProp" Target="../ctrlProps/ctrlProp336.xml"/><Relationship Id="rId352" Type="http://schemas.openxmlformats.org/officeDocument/2006/relationships/ctrlProp" Target="../ctrlProps/ctrlProp357.xml"/><Relationship Id="rId373" Type="http://schemas.openxmlformats.org/officeDocument/2006/relationships/ctrlProp" Target="../ctrlProps/ctrlProp378.xml"/><Relationship Id="rId394" Type="http://schemas.openxmlformats.org/officeDocument/2006/relationships/ctrlProp" Target="../ctrlProps/ctrlProp399.xml"/><Relationship Id="rId1" Type="http://schemas.openxmlformats.org/officeDocument/2006/relationships/printerSettings" Target="../printerSettings/printerSettings3.bin"/><Relationship Id="rId212" Type="http://schemas.openxmlformats.org/officeDocument/2006/relationships/ctrlProp" Target="../ctrlProps/ctrlProp217.xml"/><Relationship Id="rId233" Type="http://schemas.openxmlformats.org/officeDocument/2006/relationships/ctrlProp" Target="../ctrlProps/ctrlProp238.xml"/><Relationship Id="rId254" Type="http://schemas.openxmlformats.org/officeDocument/2006/relationships/ctrlProp" Target="../ctrlProps/ctrlProp259.xml"/><Relationship Id="rId28" Type="http://schemas.openxmlformats.org/officeDocument/2006/relationships/ctrlProp" Target="../ctrlProps/ctrlProp33.xml"/><Relationship Id="rId49" Type="http://schemas.openxmlformats.org/officeDocument/2006/relationships/ctrlProp" Target="../ctrlProps/ctrlProp54.xml"/><Relationship Id="rId114" Type="http://schemas.openxmlformats.org/officeDocument/2006/relationships/ctrlProp" Target="../ctrlProps/ctrlProp119.xml"/><Relationship Id="rId275" Type="http://schemas.openxmlformats.org/officeDocument/2006/relationships/ctrlProp" Target="../ctrlProps/ctrlProp280.xml"/><Relationship Id="rId296" Type="http://schemas.openxmlformats.org/officeDocument/2006/relationships/ctrlProp" Target="../ctrlProps/ctrlProp301.xml"/><Relationship Id="rId300" Type="http://schemas.openxmlformats.org/officeDocument/2006/relationships/ctrlProp" Target="../ctrlProps/ctrlProp305.xml"/><Relationship Id="rId60" Type="http://schemas.openxmlformats.org/officeDocument/2006/relationships/ctrlProp" Target="../ctrlProps/ctrlProp65.xml"/><Relationship Id="rId81" Type="http://schemas.openxmlformats.org/officeDocument/2006/relationships/ctrlProp" Target="../ctrlProps/ctrlProp86.xml"/><Relationship Id="rId135" Type="http://schemas.openxmlformats.org/officeDocument/2006/relationships/ctrlProp" Target="../ctrlProps/ctrlProp140.xml"/><Relationship Id="rId156" Type="http://schemas.openxmlformats.org/officeDocument/2006/relationships/ctrlProp" Target="../ctrlProps/ctrlProp161.xml"/><Relationship Id="rId177" Type="http://schemas.openxmlformats.org/officeDocument/2006/relationships/ctrlProp" Target="../ctrlProps/ctrlProp182.xml"/><Relationship Id="rId198" Type="http://schemas.openxmlformats.org/officeDocument/2006/relationships/ctrlProp" Target="../ctrlProps/ctrlProp203.xml"/><Relationship Id="rId321" Type="http://schemas.openxmlformats.org/officeDocument/2006/relationships/ctrlProp" Target="../ctrlProps/ctrlProp326.xml"/><Relationship Id="rId342" Type="http://schemas.openxmlformats.org/officeDocument/2006/relationships/ctrlProp" Target="../ctrlProps/ctrlProp347.xml"/><Relationship Id="rId363" Type="http://schemas.openxmlformats.org/officeDocument/2006/relationships/ctrlProp" Target="../ctrlProps/ctrlProp368.xml"/><Relationship Id="rId384" Type="http://schemas.openxmlformats.org/officeDocument/2006/relationships/ctrlProp" Target="../ctrlProps/ctrlProp389.xml"/><Relationship Id="rId202" Type="http://schemas.openxmlformats.org/officeDocument/2006/relationships/ctrlProp" Target="../ctrlProps/ctrlProp207.xml"/><Relationship Id="rId223" Type="http://schemas.openxmlformats.org/officeDocument/2006/relationships/ctrlProp" Target="../ctrlProps/ctrlProp228.xml"/><Relationship Id="rId244" Type="http://schemas.openxmlformats.org/officeDocument/2006/relationships/ctrlProp" Target="../ctrlProps/ctrlProp249.xml"/><Relationship Id="rId18" Type="http://schemas.openxmlformats.org/officeDocument/2006/relationships/ctrlProp" Target="../ctrlProps/ctrlProp23.xml"/><Relationship Id="rId39" Type="http://schemas.openxmlformats.org/officeDocument/2006/relationships/ctrlProp" Target="../ctrlProps/ctrlProp44.xml"/><Relationship Id="rId265" Type="http://schemas.openxmlformats.org/officeDocument/2006/relationships/ctrlProp" Target="../ctrlProps/ctrlProp270.xml"/><Relationship Id="rId286" Type="http://schemas.openxmlformats.org/officeDocument/2006/relationships/ctrlProp" Target="../ctrlProps/ctrlProp291.xml"/><Relationship Id="rId50" Type="http://schemas.openxmlformats.org/officeDocument/2006/relationships/ctrlProp" Target="../ctrlProps/ctrlProp55.xml"/><Relationship Id="rId104" Type="http://schemas.openxmlformats.org/officeDocument/2006/relationships/ctrlProp" Target="../ctrlProps/ctrlProp109.xml"/><Relationship Id="rId125" Type="http://schemas.openxmlformats.org/officeDocument/2006/relationships/ctrlProp" Target="../ctrlProps/ctrlProp130.xml"/><Relationship Id="rId146" Type="http://schemas.openxmlformats.org/officeDocument/2006/relationships/ctrlProp" Target="../ctrlProps/ctrlProp151.xml"/><Relationship Id="rId167" Type="http://schemas.openxmlformats.org/officeDocument/2006/relationships/ctrlProp" Target="../ctrlProps/ctrlProp172.xml"/><Relationship Id="rId188" Type="http://schemas.openxmlformats.org/officeDocument/2006/relationships/ctrlProp" Target="../ctrlProps/ctrlProp193.xml"/><Relationship Id="rId311" Type="http://schemas.openxmlformats.org/officeDocument/2006/relationships/ctrlProp" Target="../ctrlProps/ctrlProp316.xml"/><Relationship Id="rId332" Type="http://schemas.openxmlformats.org/officeDocument/2006/relationships/ctrlProp" Target="../ctrlProps/ctrlProp337.xml"/><Relationship Id="rId353" Type="http://schemas.openxmlformats.org/officeDocument/2006/relationships/ctrlProp" Target="../ctrlProps/ctrlProp358.xml"/><Relationship Id="rId374" Type="http://schemas.openxmlformats.org/officeDocument/2006/relationships/ctrlProp" Target="../ctrlProps/ctrlProp379.xml"/><Relationship Id="rId395" Type="http://schemas.openxmlformats.org/officeDocument/2006/relationships/ctrlProp" Target="../ctrlProps/ctrlProp400.xml"/><Relationship Id="rId71" Type="http://schemas.openxmlformats.org/officeDocument/2006/relationships/ctrlProp" Target="../ctrlProps/ctrlProp76.xml"/><Relationship Id="rId92" Type="http://schemas.openxmlformats.org/officeDocument/2006/relationships/ctrlProp" Target="../ctrlProps/ctrlProp97.xml"/><Relationship Id="rId213" Type="http://schemas.openxmlformats.org/officeDocument/2006/relationships/ctrlProp" Target="../ctrlProps/ctrlProp218.xml"/><Relationship Id="rId234" Type="http://schemas.openxmlformats.org/officeDocument/2006/relationships/ctrlProp" Target="../ctrlProps/ctrlProp239.xml"/><Relationship Id="rId2" Type="http://schemas.openxmlformats.org/officeDocument/2006/relationships/drawing" Target="../drawings/drawing3.xml"/><Relationship Id="rId29" Type="http://schemas.openxmlformats.org/officeDocument/2006/relationships/ctrlProp" Target="../ctrlProps/ctrlProp34.xml"/><Relationship Id="rId255" Type="http://schemas.openxmlformats.org/officeDocument/2006/relationships/ctrlProp" Target="../ctrlProps/ctrlProp260.xml"/><Relationship Id="rId276" Type="http://schemas.openxmlformats.org/officeDocument/2006/relationships/ctrlProp" Target="../ctrlProps/ctrlProp281.xml"/><Relationship Id="rId297" Type="http://schemas.openxmlformats.org/officeDocument/2006/relationships/ctrlProp" Target="../ctrlProps/ctrlProp302.xml"/><Relationship Id="rId40" Type="http://schemas.openxmlformats.org/officeDocument/2006/relationships/ctrlProp" Target="../ctrlProps/ctrlProp45.xml"/><Relationship Id="rId115" Type="http://schemas.openxmlformats.org/officeDocument/2006/relationships/ctrlProp" Target="../ctrlProps/ctrlProp120.xml"/><Relationship Id="rId136" Type="http://schemas.openxmlformats.org/officeDocument/2006/relationships/ctrlProp" Target="../ctrlProps/ctrlProp141.xml"/><Relationship Id="rId157" Type="http://schemas.openxmlformats.org/officeDocument/2006/relationships/ctrlProp" Target="../ctrlProps/ctrlProp162.xml"/><Relationship Id="rId178" Type="http://schemas.openxmlformats.org/officeDocument/2006/relationships/ctrlProp" Target="../ctrlProps/ctrlProp183.xml"/><Relationship Id="rId301" Type="http://schemas.openxmlformats.org/officeDocument/2006/relationships/ctrlProp" Target="../ctrlProps/ctrlProp306.xml"/><Relationship Id="rId322" Type="http://schemas.openxmlformats.org/officeDocument/2006/relationships/ctrlProp" Target="../ctrlProps/ctrlProp327.xml"/><Relationship Id="rId343" Type="http://schemas.openxmlformats.org/officeDocument/2006/relationships/ctrlProp" Target="../ctrlProps/ctrlProp348.xml"/><Relationship Id="rId364" Type="http://schemas.openxmlformats.org/officeDocument/2006/relationships/ctrlProp" Target="../ctrlProps/ctrlProp369.xml"/><Relationship Id="rId61" Type="http://schemas.openxmlformats.org/officeDocument/2006/relationships/ctrlProp" Target="../ctrlProps/ctrlProp66.xml"/><Relationship Id="rId82" Type="http://schemas.openxmlformats.org/officeDocument/2006/relationships/ctrlProp" Target="../ctrlProps/ctrlProp87.xml"/><Relationship Id="rId199" Type="http://schemas.openxmlformats.org/officeDocument/2006/relationships/ctrlProp" Target="../ctrlProps/ctrlProp204.xml"/><Relationship Id="rId203" Type="http://schemas.openxmlformats.org/officeDocument/2006/relationships/ctrlProp" Target="../ctrlProps/ctrlProp208.xml"/><Relationship Id="rId385" Type="http://schemas.openxmlformats.org/officeDocument/2006/relationships/ctrlProp" Target="../ctrlProps/ctrlProp390.xml"/><Relationship Id="rId19" Type="http://schemas.openxmlformats.org/officeDocument/2006/relationships/ctrlProp" Target="../ctrlProps/ctrlProp24.xml"/><Relationship Id="rId224" Type="http://schemas.openxmlformats.org/officeDocument/2006/relationships/ctrlProp" Target="../ctrlProps/ctrlProp229.xml"/><Relationship Id="rId245" Type="http://schemas.openxmlformats.org/officeDocument/2006/relationships/ctrlProp" Target="../ctrlProps/ctrlProp250.xml"/><Relationship Id="rId266" Type="http://schemas.openxmlformats.org/officeDocument/2006/relationships/ctrlProp" Target="../ctrlProps/ctrlProp271.xml"/><Relationship Id="rId287" Type="http://schemas.openxmlformats.org/officeDocument/2006/relationships/ctrlProp" Target="../ctrlProps/ctrlProp292.xml"/><Relationship Id="rId30" Type="http://schemas.openxmlformats.org/officeDocument/2006/relationships/ctrlProp" Target="../ctrlProps/ctrlProp35.xml"/><Relationship Id="rId105" Type="http://schemas.openxmlformats.org/officeDocument/2006/relationships/ctrlProp" Target="../ctrlProps/ctrlProp110.xml"/><Relationship Id="rId126" Type="http://schemas.openxmlformats.org/officeDocument/2006/relationships/ctrlProp" Target="../ctrlProps/ctrlProp131.xml"/><Relationship Id="rId147" Type="http://schemas.openxmlformats.org/officeDocument/2006/relationships/ctrlProp" Target="../ctrlProps/ctrlProp152.xml"/><Relationship Id="rId168" Type="http://schemas.openxmlformats.org/officeDocument/2006/relationships/ctrlProp" Target="../ctrlProps/ctrlProp173.xml"/><Relationship Id="rId312" Type="http://schemas.openxmlformats.org/officeDocument/2006/relationships/ctrlProp" Target="../ctrlProps/ctrlProp317.xml"/><Relationship Id="rId333" Type="http://schemas.openxmlformats.org/officeDocument/2006/relationships/ctrlProp" Target="../ctrlProps/ctrlProp338.xml"/><Relationship Id="rId354" Type="http://schemas.openxmlformats.org/officeDocument/2006/relationships/ctrlProp" Target="../ctrlProps/ctrlProp359.xml"/><Relationship Id="rId51" Type="http://schemas.openxmlformats.org/officeDocument/2006/relationships/ctrlProp" Target="../ctrlProps/ctrlProp56.xml"/><Relationship Id="rId72" Type="http://schemas.openxmlformats.org/officeDocument/2006/relationships/ctrlProp" Target="../ctrlProps/ctrlProp77.xml"/><Relationship Id="rId93" Type="http://schemas.openxmlformats.org/officeDocument/2006/relationships/ctrlProp" Target="../ctrlProps/ctrlProp98.xml"/><Relationship Id="rId189" Type="http://schemas.openxmlformats.org/officeDocument/2006/relationships/ctrlProp" Target="../ctrlProps/ctrlProp194.xml"/><Relationship Id="rId375" Type="http://schemas.openxmlformats.org/officeDocument/2006/relationships/ctrlProp" Target="../ctrlProps/ctrlProp380.xml"/><Relationship Id="rId396" Type="http://schemas.openxmlformats.org/officeDocument/2006/relationships/ctrlProp" Target="../ctrlProps/ctrlProp401.xml"/><Relationship Id="rId3" Type="http://schemas.openxmlformats.org/officeDocument/2006/relationships/vmlDrawing" Target="../drawings/vmlDrawing3.vml"/><Relationship Id="rId214" Type="http://schemas.openxmlformats.org/officeDocument/2006/relationships/ctrlProp" Target="../ctrlProps/ctrlProp219.xml"/><Relationship Id="rId235" Type="http://schemas.openxmlformats.org/officeDocument/2006/relationships/ctrlProp" Target="../ctrlProps/ctrlProp240.xml"/><Relationship Id="rId256" Type="http://schemas.openxmlformats.org/officeDocument/2006/relationships/ctrlProp" Target="../ctrlProps/ctrlProp261.xml"/><Relationship Id="rId277" Type="http://schemas.openxmlformats.org/officeDocument/2006/relationships/ctrlProp" Target="../ctrlProps/ctrlProp282.xml"/><Relationship Id="rId298" Type="http://schemas.openxmlformats.org/officeDocument/2006/relationships/ctrlProp" Target="../ctrlProps/ctrlProp303.xml"/><Relationship Id="rId116" Type="http://schemas.openxmlformats.org/officeDocument/2006/relationships/ctrlProp" Target="../ctrlProps/ctrlProp121.xml"/><Relationship Id="rId137" Type="http://schemas.openxmlformats.org/officeDocument/2006/relationships/ctrlProp" Target="../ctrlProps/ctrlProp142.xml"/><Relationship Id="rId158" Type="http://schemas.openxmlformats.org/officeDocument/2006/relationships/ctrlProp" Target="../ctrlProps/ctrlProp163.xml"/><Relationship Id="rId302" Type="http://schemas.openxmlformats.org/officeDocument/2006/relationships/ctrlProp" Target="../ctrlProps/ctrlProp307.xml"/><Relationship Id="rId323" Type="http://schemas.openxmlformats.org/officeDocument/2006/relationships/ctrlProp" Target="../ctrlProps/ctrlProp328.xml"/><Relationship Id="rId344" Type="http://schemas.openxmlformats.org/officeDocument/2006/relationships/ctrlProp" Target="../ctrlProps/ctrlProp349.xml"/><Relationship Id="rId20" Type="http://schemas.openxmlformats.org/officeDocument/2006/relationships/ctrlProp" Target="../ctrlProps/ctrlProp25.xml"/><Relationship Id="rId41" Type="http://schemas.openxmlformats.org/officeDocument/2006/relationships/ctrlProp" Target="../ctrlProps/ctrlProp46.xml"/><Relationship Id="rId62" Type="http://schemas.openxmlformats.org/officeDocument/2006/relationships/ctrlProp" Target="../ctrlProps/ctrlProp67.xml"/><Relationship Id="rId83" Type="http://schemas.openxmlformats.org/officeDocument/2006/relationships/ctrlProp" Target="../ctrlProps/ctrlProp88.xml"/><Relationship Id="rId179" Type="http://schemas.openxmlformats.org/officeDocument/2006/relationships/ctrlProp" Target="../ctrlProps/ctrlProp184.xml"/><Relationship Id="rId365" Type="http://schemas.openxmlformats.org/officeDocument/2006/relationships/ctrlProp" Target="../ctrlProps/ctrlProp370.xml"/><Relationship Id="rId386" Type="http://schemas.openxmlformats.org/officeDocument/2006/relationships/ctrlProp" Target="../ctrlProps/ctrlProp391.xml"/><Relationship Id="rId190" Type="http://schemas.openxmlformats.org/officeDocument/2006/relationships/ctrlProp" Target="../ctrlProps/ctrlProp195.xml"/><Relationship Id="rId204" Type="http://schemas.openxmlformats.org/officeDocument/2006/relationships/ctrlProp" Target="../ctrlProps/ctrlProp209.xml"/><Relationship Id="rId225" Type="http://schemas.openxmlformats.org/officeDocument/2006/relationships/ctrlProp" Target="../ctrlProps/ctrlProp230.xml"/><Relationship Id="rId246" Type="http://schemas.openxmlformats.org/officeDocument/2006/relationships/ctrlProp" Target="../ctrlProps/ctrlProp251.xml"/><Relationship Id="rId267" Type="http://schemas.openxmlformats.org/officeDocument/2006/relationships/ctrlProp" Target="../ctrlProps/ctrlProp272.xml"/><Relationship Id="rId288" Type="http://schemas.openxmlformats.org/officeDocument/2006/relationships/ctrlProp" Target="../ctrlProps/ctrlProp293.xml"/><Relationship Id="rId106" Type="http://schemas.openxmlformats.org/officeDocument/2006/relationships/ctrlProp" Target="../ctrlProps/ctrlProp111.xml"/><Relationship Id="rId127" Type="http://schemas.openxmlformats.org/officeDocument/2006/relationships/ctrlProp" Target="../ctrlProps/ctrlProp132.xml"/><Relationship Id="rId313" Type="http://schemas.openxmlformats.org/officeDocument/2006/relationships/ctrlProp" Target="../ctrlProps/ctrlProp318.xml"/><Relationship Id="rId10" Type="http://schemas.openxmlformats.org/officeDocument/2006/relationships/ctrlProp" Target="../ctrlProps/ctrlProp15.xml"/><Relationship Id="rId31" Type="http://schemas.openxmlformats.org/officeDocument/2006/relationships/ctrlProp" Target="../ctrlProps/ctrlProp36.xml"/><Relationship Id="rId52" Type="http://schemas.openxmlformats.org/officeDocument/2006/relationships/ctrlProp" Target="../ctrlProps/ctrlProp57.xml"/><Relationship Id="rId73" Type="http://schemas.openxmlformats.org/officeDocument/2006/relationships/ctrlProp" Target="../ctrlProps/ctrlProp78.xml"/><Relationship Id="rId94" Type="http://schemas.openxmlformats.org/officeDocument/2006/relationships/ctrlProp" Target="../ctrlProps/ctrlProp99.xml"/><Relationship Id="rId148" Type="http://schemas.openxmlformats.org/officeDocument/2006/relationships/ctrlProp" Target="../ctrlProps/ctrlProp153.xml"/><Relationship Id="rId169" Type="http://schemas.openxmlformats.org/officeDocument/2006/relationships/ctrlProp" Target="../ctrlProps/ctrlProp174.xml"/><Relationship Id="rId334" Type="http://schemas.openxmlformats.org/officeDocument/2006/relationships/ctrlProp" Target="../ctrlProps/ctrlProp339.xml"/><Relationship Id="rId355" Type="http://schemas.openxmlformats.org/officeDocument/2006/relationships/ctrlProp" Target="../ctrlProps/ctrlProp360.xml"/><Relationship Id="rId376" Type="http://schemas.openxmlformats.org/officeDocument/2006/relationships/ctrlProp" Target="../ctrlProps/ctrlProp381.xml"/><Relationship Id="rId4" Type="http://schemas.openxmlformats.org/officeDocument/2006/relationships/ctrlProp" Target="../ctrlProps/ctrlProp9.xml"/><Relationship Id="rId180" Type="http://schemas.openxmlformats.org/officeDocument/2006/relationships/ctrlProp" Target="../ctrlProps/ctrlProp185.xml"/><Relationship Id="rId215" Type="http://schemas.openxmlformats.org/officeDocument/2006/relationships/ctrlProp" Target="../ctrlProps/ctrlProp220.xml"/><Relationship Id="rId236" Type="http://schemas.openxmlformats.org/officeDocument/2006/relationships/ctrlProp" Target="../ctrlProps/ctrlProp241.xml"/><Relationship Id="rId257" Type="http://schemas.openxmlformats.org/officeDocument/2006/relationships/ctrlProp" Target="../ctrlProps/ctrlProp262.xml"/><Relationship Id="rId278" Type="http://schemas.openxmlformats.org/officeDocument/2006/relationships/ctrlProp" Target="../ctrlProps/ctrlProp283.xml"/><Relationship Id="rId303" Type="http://schemas.openxmlformats.org/officeDocument/2006/relationships/ctrlProp" Target="../ctrlProps/ctrlProp308.xml"/><Relationship Id="rId42" Type="http://schemas.openxmlformats.org/officeDocument/2006/relationships/ctrlProp" Target="../ctrlProps/ctrlProp47.xml"/><Relationship Id="rId84" Type="http://schemas.openxmlformats.org/officeDocument/2006/relationships/ctrlProp" Target="../ctrlProps/ctrlProp89.xml"/><Relationship Id="rId138" Type="http://schemas.openxmlformats.org/officeDocument/2006/relationships/ctrlProp" Target="../ctrlProps/ctrlProp143.xml"/><Relationship Id="rId345" Type="http://schemas.openxmlformats.org/officeDocument/2006/relationships/ctrlProp" Target="../ctrlProps/ctrlProp350.xml"/><Relationship Id="rId387" Type="http://schemas.openxmlformats.org/officeDocument/2006/relationships/ctrlProp" Target="../ctrlProps/ctrlProp392.xml"/><Relationship Id="rId191" Type="http://schemas.openxmlformats.org/officeDocument/2006/relationships/ctrlProp" Target="../ctrlProps/ctrlProp196.xml"/><Relationship Id="rId205" Type="http://schemas.openxmlformats.org/officeDocument/2006/relationships/ctrlProp" Target="../ctrlProps/ctrlProp210.xml"/><Relationship Id="rId247" Type="http://schemas.openxmlformats.org/officeDocument/2006/relationships/ctrlProp" Target="../ctrlProps/ctrlProp252.xml"/><Relationship Id="rId107" Type="http://schemas.openxmlformats.org/officeDocument/2006/relationships/ctrlProp" Target="../ctrlProps/ctrlProp112.xml"/><Relationship Id="rId289" Type="http://schemas.openxmlformats.org/officeDocument/2006/relationships/ctrlProp" Target="../ctrlProps/ctrlProp294.xml"/><Relationship Id="rId11" Type="http://schemas.openxmlformats.org/officeDocument/2006/relationships/ctrlProp" Target="../ctrlProps/ctrlProp16.xml"/><Relationship Id="rId53" Type="http://schemas.openxmlformats.org/officeDocument/2006/relationships/ctrlProp" Target="../ctrlProps/ctrlProp58.xml"/><Relationship Id="rId149" Type="http://schemas.openxmlformats.org/officeDocument/2006/relationships/ctrlProp" Target="../ctrlProps/ctrlProp154.xml"/><Relationship Id="rId314" Type="http://schemas.openxmlformats.org/officeDocument/2006/relationships/ctrlProp" Target="../ctrlProps/ctrlProp319.xml"/><Relationship Id="rId356" Type="http://schemas.openxmlformats.org/officeDocument/2006/relationships/ctrlProp" Target="../ctrlProps/ctrlProp361.xml"/><Relationship Id="rId95" Type="http://schemas.openxmlformats.org/officeDocument/2006/relationships/ctrlProp" Target="../ctrlProps/ctrlProp100.xml"/><Relationship Id="rId160" Type="http://schemas.openxmlformats.org/officeDocument/2006/relationships/ctrlProp" Target="../ctrlProps/ctrlProp165.xml"/><Relationship Id="rId216" Type="http://schemas.openxmlformats.org/officeDocument/2006/relationships/ctrlProp" Target="../ctrlProps/ctrlProp221.xml"/><Relationship Id="rId258" Type="http://schemas.openxmlformats.org/officeDocument/2006/relationships/ctrlProp" Target="../ctrlProps/ctrlProp263.xml"/><Relationship Id="rId22" Type="http://schemas.openxmlformats.org/officeDocument/2006/relationships/ctrlProp" Target="../ctrlProps/ctrlProp27.xml"/><Relationship Id="rId64" Type="http://schemas.openxmlformats.org/officeDocument/2006/relationships/ctrlProp" Target="../ctrlProps/ctrlProp69.xml"/><Relationship Id="rId118" Type="http://schemas.openxmlformats.org/officeDocument/2006/relationships/ctrlProp" Target="../ctrlProps/ctrlProp123.xml"/><Relationship Id="rId325" Type="http://schemas.openxmlformats.org/officeDocument/2006/relationships/ctrlProp" Target="../ctrlProps/ctrlProp330.xml"/><Relationship Id="rId367" Type="http://schemas.openxmlformats.org/officeDocument/2006/relationships/ctrlProp" Target="../ctrlProps/ctrlProp372.xml"/><Relationship Id="rId171" Type="http://schemas.openxmlformats.org/officeDocument/2006/relationships/ctrlProp" Target="../ctrlProps/ctrlProp176.xml"/><Relationship Id="rId227" Type="http://schemas.openxmlformats.org/officeDocument/2006/relationships/ctrlProp" Target="../ctrlProps/ctrlProp232.xml"/><Relationship Id="rId269" Type="http://schemas.openxmlformats.org/officeDocument/2006/relationships/ctrlProp" Target="../ctrlProps/ctrlProp274.xml"/><Relationship Id="rId33" Type="http://schemas.openxmlformats.org/officeDocument/2006/relationships/ctrlProp" Target="../ctrlProps/ctrlProp38.xml"/><Relationship Id="rId129" Type="http://schemas.openxmlformats.org/officeDocument/2006/relationships/ctrlProp" Target="../ctrlProps/ctrlProp134.xml"/><Relationship Id="rId280" Type="http://schemas.openxmlformats.org/officeDocument/2006/relationships/ctrlProp" Target="../ctrlProps/ctrlProp285.xml"/><Relationship Id="rId336" Type="http://schemas.openxmlformats.org/officeDocument/2006/relationships/ctrlProp" Target="../ctrlProps/ctrlProp341.xml"/><Relationship Id="rId75" Type="http://schemas.openxmlformats.org/officeDocument/2006/relationships/ctrlProp" Target="../ctrlProps/ctrlProp80.xml"/><Relationship Id="rId140" Type="http://schemas.openxmlformats.org/officeDocument/2006/relationships/ctrlProp" Target="../ctrlProps/ctrlProp145.xml"/><Relationship Id="rId182" Type="http://schemas.openxmlformats.org/officeDocument/2006/relationships/ctrlProp" Target="../ctrlProps/ctrlProp187.xml"/><Relationship Id="rId378" Type="http://schemas.openxmlformats.org/officeDocument/2006/relationships/ctrlProp" Target="../ctrlProps/ctrlProp383.xml"/><Relationship Id="rId6" Type="http://schemas.openxmlformats.org/officeDocument/2006/relationships/ctrlProp" Target="../ctrlProps/ctrlProp11.xml"/><Relationship Id="rId238" Type="http://schemas.openxmlformats.org/officeDocument/2006/relationships/ctrlProp" Target="../ctrlProps/ctrlProp243.xml"/><Relationship Id="rId291" Type="http://schemas.openxmlformats.org/officeDocument/2006/relationships/ctrlProp" Target="../ctrlProps/ctrlProp296.xml"/><Relationship Id="rId305" Type="http://schemas.openxmlformats.org/officeDocument/2006/relationships/ctrlProp" Target="../ctrlProps/ctrlProp310.xml"/><Relationship Id="rId347" Type="http://schemas.openxmlformats.org/officeDocument/2006/relationships/ctrlProp" Target="../ctrlProps/ctrlProp352.xml"/><Relationship Id="rId44" Type="http://schemas.openxmlformats.org/officeDocument/2006/relationships/ctrlProp" Target="../ctrlProps/ctrlProp49.xml"/><Relationship Id="rId86" Type="http://schemas.openxmlformats.org/officeDocument/2006/relationships/ctrlProp" Target="../ctrlProps/ctrlProp91.xml"/><Relationship Id="rId151" Type="http://schemas.openxmlformats.org/officeDocument/2006/relationships/ctrlProp" Target="../ctrlProps/ctrlProp156.xml"/><Relationship Id="rId389" Type="http://schemas.openxmlformats.org/officeDocument/2006/relationships/ctrlProp" Target="../ctrlProps/ctrlProp394.xml"/><Relationship Id="rId193" Type="http://schemas.openxmlformats.org/officeDocument/2006/relationships/ctrlProp" Target="../ctrlProps/ctrlProp198.xml"/><Relationship Id="rId207" Type="http://schemas.openxmlformats.org/officeDocument/2006/relationships/ctrlProp" Target="../ctrlProps/ctrlProp212.xml"/><Relationship Id="rId249" Type="http://schemas.openxmlformats.org/officeDocument/2006/relationships/ctrlProp" Target="../ctrlProps/ctrlProp254.xml"/><Relationship Id="rId13" Type="http://schemas.openxmlformats.org/officeDocument/2006/relationships/ctrlProp" Target="../ctrlProps/ctrlProp18.xml"/><Relationship Id="rId109" Type="http://schemas.openxmlformats.org/officeDocument/2006/relationships/ctrlProp" Target="../ctrlProps/ctrlProp114.xml"/><Relationship Id="rId260" Type="http://schemas.openxmlformats.org/officeDocument/2006/relationships/ctrlProp" Target="../ctrlProps/ctrlProp265.xml"/><Relationship Id="rId316" Type="http://schemas.openxmlformats.org/officeDocument/2006/relationships/ctrlProp" Target="../ctrlProps/ctrlProp321.xml"/><Relationship Id="rId55" Type="http://schemas.openxmlformats.org/officeDocument/2006/relationships/ctrlProp" Target="../ctrlProps/ctrlProp60.xml"/><Relationship Id="rId97" Type="http://schemas.openxmlformats.org/officeDocument/2006/relationships/ctrlProp" Target="../ctrlProps/ctrlProp102.xml"/><Relationship Id="rId120" Type="http://schemas.openxmlformats.org/officeDocument/2006/relationships/ctrlProp" Target="../ctrlProps/ctrlProp125.xml"/><Relationship Id="rId358" Type="http://schemas.openxmlformats.org/officeDocument/2006/relationships/ctrlProp" Target="../ctrlProps/ctrlProp363.xml"/><Relationship Id="rId162" Type="http://schemas.openxmlformats.org/officeDocument/2006/relationships/ctrlProp" Target="../ctrlProps/ctrlProp167.xml"/><Relationship Id="rId218" Type="http://schemas.openxmlformats.org/officeDocument/2006/relationships/ctrlProp" Target="../ctrlProps/ctrlProp223.xml"/><Relationship Id="rId271" Type="http://schemas.openxmlformats.org/officeDocument/2006/relationships/ctrlProp" Target="../ctrlProps/ctrlProp276.xml"/><Relationship Id="rId24" Type="http://schemas.openxmlformats.org/officeDocument/2006/relationships/ctrlProp" Target="../ctrlProps/ctrlProp29.xml"/><Relationship Id="rId66" Type="http://schemas.openxmlformats.org/officeDocument/2006/relationships/ctrlProp" Target="../ctrlProps/ctrlProp71.xml"/><Relationship Id="rId131" Type="http://schemas.openxmlformats.org/officeDocument/2006/relationships/ctrlProp" Target="../ctrlProps/ctrlProp136.xml"/><Relationship Id="rId327" Type="http://schemas.openxmlformats.org/officeDocument/2006/relationships/ctrlProp" Target="../ctrlProps/ctrlProp332.xml"/><Relationship Id="rId369" Type="http://schemas.openxmlformats.org/officeDocument/2006/relationships/ctrlProp" Target="../ctrlProps/ctrlProp374.xml"/><Relationship Id="rId173" Type="http://schemas.openxmlformats.org/officeDocument/2006/relationships/ctrlProp" Target="../ctrlProps/ctrlProp178.xml"/><Relationship Id="rId229" Type="http://schemas.openxmlformats.org/officeDocument/2006/relationships/ctrlProp" Target="../ctrlProps/ctrlProp234.xml"/><Relationship Id="rId380" Type="http://schemas.openxmlformats.org/officeDocument/2006/relationships/ctrlProp" Target="../ctrlProps/ctrlProp385.xml"/><Relationship Id="rId240" Type="http://schemas.openxmlformats.org/officeDocument/2006/relationships/ctrlProp" Target="../ctrlProps/ctrlProp245.xml"/><Relationship Id="rId35" Type="http://schemas.openxmlformats.org/officeDocument/2006/relationships/ctrlProp" Target="../ctrlProps/ctrlProp40.xml"/><Relationship Id="rId77" Type="http://schemas.openxmlformats.org/officeDocument/2006/relationships/ctrlProp" Target="../ctrlProps/ctrlProp82.xml"/><Relationship Id="rId100" Type="http://schemas.openxmlformats.org/officeDocument/2006/relationships/ctrlProp" Target="../ctrlProps/ctrlProp105.xml"/><Relationship Id="rId282" Type="http://schemas.openxmlformats.org/officeDocument/2006/relationships/ctrlProp" Target="../ctrlProps/ctrlProp287.xml"/><Relationship Id="rId338" Type="http://schemas.openxmlformats.org/officeDocument/2006/relationships/ctrlProp" Target="../ctrlProps/ctrlProp343.xml"/><Relationship Id="rId8" Type="http://schemas.openxmlformats.org/officeDocument/2006/relationships/ctrlProp" Target="../ctrlProps/ctrlProp13.xml"/><Relationship Id="rId142" Type="http://schemas.openxmlformats.org/officeDocument/2006/relationships/ctrlProp" Target="../ctrlProps/ctrlProp147.xml"/><Relationship Id="rId184" Type="http://schemas.openxmlformats.org/officeDocument/2006/relationships/ctrlProp" Target="../ctrlProps/ctrlProp189.xml"/><Relationship Id="rId391" Type="http://schemas.openxmlformats.org/officeDocument/2006/relationships/ctrlProp" Target="../ctrlProps/ctrlProp396.xml"/><Relationship Id="rId251" Type="http://schemas.openxmlformats.org/officeDocument/2006/relationships/ctrlProp" Target="../ctrlProps/ctrlProp256.xml"/><Relationship Id="rId46" Type="http://schemas.openxmlformats.org/officeDocument/2006/relationships/ctrlProp" Target="../ctrlProps/ctrlProp51.xml"/><Relationship Id="rId293" Type="http://schemas.openxmlformats.org/officeDocument/2006/relationships/ctrlProp" Target="../ctrlProps/ctrlProp298.xml"/><Relationship Id="rId307" Type="http://schemas.openxmlformats.org/officeDocument/2006/relationships/ctrlProp" Target="../ctrlProps/ctrlProp312.xml"/><Relationship Id="rId349" Type="http://schemas.openxmlformats.org/officeDocument/2006/relationships/ctrlProp" Target="../ctrlProps/ctrlProp354.xml"/><Relationship Id="rId88" Type="http://schemas.openxmlformats.org/officeDocument/2006/relationships/ctrlProp" Target="../ctrlProps/ctrlProp93.xml"/><Relationship Id="rId111" Type="http://schemas.openxmlformats.org/officeDocument/2006/relationships/ctrlProp" Target="../ctrlProps/ctrlProp116.xml"/><Relationship Id="rId153" Type="http://schemas.openxmlformats.org/officeDocument/2006/relationships/ctrlProp" Target="../ctrlProps/ctrlProp158.xml"/><Relationship Id="rId195" Type="http://schemas.openxmlformats.org/officeDocument/2006/relationships/ctrlProp" Target="../ctrlProps/ctrlProp200.xml"/><Relationship Id="rId209" Type="http://schemas.openxmlformats.org/officeDocument/2006/relationships/ctrlProp" Target="../ctrlProps/ctrlProp214.xml"/><Relationship Id="rId360" Type="http://schemas.openxmlformats.org/officeDocument/2006/relationships/ctrlProp" Target="../ctrlProps/ctrlProp365.xml"/><Relationship Id="rId220" Type="http://schemas.openxmlformats.org/officeDocument/2006/relationships/ctrlProp" Target="../ctrlProps/ctrlProp225.xml"/><Relationship Id="rId15" Type="http://schemas.openxmlformats.org/officeDocument/2006/relationships/ctrlProp" Target="../ctrlProps/ctrlProp20.xml"/><Relationship Id="rId57" Type="http://schemas.openxmlformats.org/officeDocument/2006/relationships/ctrlProp" Target="../ctrlProps/ctrlProp62.xml"/><Relationship Id="rId262" Type="http://schemas.openxmlformats.org/officeDocument/2006/relationships/ctrlProp" Target="../ctrlProps/ctrlProp267.xml"/><Relationship Id="rId318" Type="http://schemas.openxmlformats.org/officeDocument/2006/relationships/ctrlProp" Target="../ctrlProps/ctrlProp323.xml"/><Relationship Id="rId99" Type="http://schemas.openxmlformats.org/officeDocument/2006/relationships/ctrlProp" Target="../ctrlProps/ctrlProp104.xml"/><Relationship Id="rId122" Type="http://schemas.openxmlformats.org/officeDocument/2006/relationships/ctrlProp" Target="../ctrlProps/ctrlProp127.xml"/><Relationship Id="rId164" Type="http://schemas.openxmlformats.org/officeDocument/2006/relationships/ctrlProp" Target="../ctrlProps/ctrlProp169.xml"/><Relationship Id="rId371" Type="http://schemas.openxmlformats.org/officeDocument/2006/relationships/ctrlProp" Target="../ctrlProps/ctrlProp376.xml"/><Relationship Id="rId26" Type="http://schemas.openxmlformats.org/officeDocument/2006/relationships/ctrlProp" Target="../ctrlProps/ctrlProp31.xml"/><Relationship Id="rId231" Type="http://schemas.openxmlformats.org/officeDocument/2006/relationships/ctrlProp" Target="../ctrlProps/ctrlProp236.xml"/><Relationship Id="rId273" Type="http://schemas.openxmlformats.org/officeDocument/2006/relationships/ctrlProp" Target="../ctrlProps/ctrlProp278.xml"/><Relationship Id="rId329" Type="http://schemas.openxmlformats.org/officeDocument/2006/relationships/ctrlProp" Target="../ctrlProps/ctrlProp334.xml"/><Relationship Id="rId68" Type="http://schemas.openxmlformats.org/officeDocument/2006/relationships/ctrlProp" Target="../ctrlProps/ctrlProp73.xml"/><Relationship Id="rId133" Type="http://schemas.openxmlformats.org/officeDocument/2006/relationships/ctrlProp" Target="../ctrlProps/ctrlProp138.xml"/><Relationship Id="rId175" Type="http://schemas.openxmlformats.org/officeDocument/2006/relationships/ctrlProp" Target="../ctrlProps/ctrlProp180.xml"/><Relationship Id="rId340" Type="http://schemas.openxmlformats.org/officeDocument/2006/relationships/ctrlProp" Target="../ctrlProps/ctrlProp345.xml"/><Relationship Id="rId200" Type="http://schemas.openxmlformats.org/officeDocument/2006/relationships/ctrlProp" Target="../ctrlProps/ctrlProp205.xml"/><Relationship Id="rId382" Type="http://schemas.openxmlformats.org/officeDocument/2006/relationships/ctrlProp" Target="../ctrlProps/ctrlProp387.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515.xml"/><Relationship Id="rId299" Type="http://schemas.openxmlformats.org/officeDocument/2006/relationships/ctrlProp" Target="../ctrlProps/ctrlProp697.xml"/><Relationship Id="rId21" Type="http://schemas.openxmlformats.org/officeDocument/2006/relationships/ctrlProp" Target="../ctrlProps/ctrlProp419.xml"/><Relationship Id="rId63" Type="http://schemas.openxmlformats.org/officeDocument/2006/relationships/ctrlProp" Target="../ctrlProps/ctrlProp461.xml"/><Relationship Id="rId159" Type="http://schemas.openxmlformats.org/officeDocument/2006/relationships/ctrlProp" Target="../ctrlProps/ctrlProp557.xml"/><Relationship Id="rId324" Type="http://schemas.openxmlformats.org/officeDocument/2006/relationships/ctrlProp" Target="../ctrlProps/ctrlProp722.xml"/><Relationship Id="rId366" Type="http://schemas.openxmlformats.org/officeDocument/2006/relationships/ctrlProp" Target="../ctrlProps/ctrlProp764.xml"/><Relationship Id="rId170" Type="http://schemas.openxmlformats.org/officeDocument/2006/relationships/ctrlProp" Target="../ctrlProps/ctrlProp568.xml"/><Relationship Id="rId226" Type="http://schemas.openxmlformats.org/officeDocument/2006/relationships/ctrlProp" Target="../ctrlProps/ctrlProp624.xml"/><Relationship Id="rId268" Type="http://schemas.openxmlformats.org/officeDocument/2006/relationships/ctrlProp" Target="../ctrlProps/ctrlProp666.xml"/><Relationship Id="rId32" Type="http://schemas.openxmlformats.org/officeDocument/2006/relationships/ctrlProp" Target="../ctrlProps/ctrlProp430.xml"/><Relationship Id="rId74" Type="http://schemas.openxmlformats.org/officeDocument/2006/relationships/ctrlProp" Target="../ctrlProps/ctrlProp472.xml"/><Relationship Id="rId128" Type="http://schemas.openxmlformats.org/officeDocument/2006/relationships/ctrlProp" Target="../ctrlProps/ctrlProp526.xml"/><Relationship Id="rId335" Type="http://schemas.openxmlformats.org/officeDocument/2006/relationships/ctrlProp" Target="../ctrlProps/ctrlProp733.xml"/><Relationship Id="rId377" Type="http://schemas.openxmlformats.org/officeDocument/2006/relationships/ctrlProp" Target="../ctrlProps/ctrlProp775.xml"/><Relationship Id="rId5" Type="http://schemas.openxmlformats.org/officeDocument/2006/relationships/ctrlProp" Target="../ctrlProps/ctrlProp403.xml"/><Relationship Id="rId181" Type="http://schemas.openxmlformats.org/officeDocument/2006/relationships/ctrlProp" Target="../ctrlProps/ctrlProp579.xml"/><Relationship Id="rId237" Type="http://schemas.openxmlformats.org/officeDocument/2006/relationships/ctrlProp" Target="../ctrlProps/ctrlProp635.xml"/><Relationship Id="rId279" Type="http://schemas.openxmlformats.org/officeDocument/2006/relationships/ctrlProp" Target="../ctrlProps/ctrlProp677.xml"/><Relationship Id="rId43" Type="http://schemas.openxmlformats.org/officeDocument/2006/relationships/ctrlProp" Target="../ctrlProps/ctrlProp441.xml"/><Relationship Id="rId139" Type="http://schemas.openxmlformats.org/officeDocument/2006/relationships/ctrlProp" Target="../ctrlProps/ctrlProp537.xml"/><Relationship Id="rId290" Type="http://schemas.openxmlformats.org/officeDocument/2006/relationships/ctrlProp" Target="../ctrlProps/ctrlProp688.xml"/><Relationship Id="rId304" Type="http://schemas.openxmlformats.org/officeDocument/2006/relationships/ctrlProp" Target="../ctrlProps/ctrlProp702.xml"/><Relationship Id="rId346" Type="http://schemas.openxmlformats.org/officeDocument/2006/relationships/ctrlProp" Target="../ctrlProps/ctrlProp744.xml"/><Relationship Id="rId388" Type="http://schemas.openxmlformats.org/officeDocument/2006/relationships/ctrlProp" Target="../ctrlProps/ctrlProp786.xml"/><Relationship Id="rId85" Type="http://schemas.openxmlformats.org/officeDocument/2006/relationships/ctrlProp" Target="../ctrlProps/ctrlProp483.xml"/><Relationship Id="rId150" Type="http://schemas.openxmlformats.org/officeDocument/2006/relationships/ctrlProp" Target="../ctrlProps/ctrlProp548.xml"/><Relationship Id="rId192" Type="http://schemas.openxmlformats.org/officeDocument/2006/relationships/ctrlProp" Target="../ctrlProps/ctrlProp590.xml"/><Relationship Id="rId206" Type="http://schemas.openxmlformats.org/officeDocument/2006/relationships/ctrlProp" Target="../ctrlProps/ctrlProp604.xml"/><Relationship Id="rId248" Type="http://schemas.openxmlformats.org/officeDocument/2006/relationships/ctrlProp" Target="../ctrlProps/ctrlProp646.xml"/><Relationship Id="rId12" Type="http://schemas.openxmlformats.org/officeDocument/2006/relationships/ctrlProp" Target="../ctrlProps/ctrlProp410.xml"/><Relationship Id="rId108" Type="http://schemas.openxmlformats.org/officeDocument/2006/relationships/ctrlProp" Target="../ctrlProps/ctrlProp506.xml"/><Relationship Id="rId315" Type="http://schemas.openxmlformats.org/officeDocument/2006/relationships/ctrlProp" Target="../ctrlProps/ctrlProp713.xml"/><Relationship Id="rId357" Type="http://schemas.openxmlformats.org/officeDocument/2006/relationships/ctrlProp" Target="../ctrlProps/ctrlProp755.xml"/><Relationship Id="rId54" Type="http://schemas.openxmlformats.org/officeDocument/2006/relationships/ctrlProp" Target="../ctrlProps/ctrlProp452.xml"/><Relationship Id="rId96" Type="http://schemas.openxmlformats.org/officeDocument/2006/relationships/ctrlProp" Target="../ctrlProps/ctrlProp494.xml"/><Relationship Id="rId161" Type="http://schemas.openxmlformats.org/officeDocument/2006/relationships/ctrlProp" Target="../ctrlProps/ctrlProp559.xml"/><Relationship Id="rId217" Type="http://schemas.openxmlformats.org/officeDocument/2006/relationships/ctrlProp" Target="../ctrlProps/ctrlProp615.xml"/><Relationship Id="rId259" Type="http://schemas.openxmlformats.org/officeDocument/2006/relationships/ctrlProp" Target="../ctrlProps/ctrlProp657.xml"/><Relationship Id="rId23" Type="http://schemas.openxmlformats.org/officeDocument/2006/relationships/ctrlProp" Target="../ctrlProps/ctrlProp421.xml"/><Relationship Id="rId119" Type="http://schemas.openxmlformats.org/officeDocument/2006/relationships/ctrlProp" Target="../ctrlProps/ctrlProp517.xml"/><Relationship Id="rId270" Type="http://schemas.openxmlformats.org/officeDocument/2006/relationships/ctrlProp" Target="../ctrlProps/ctrlProp668.xml"/><Relationship Id="rId326" Type="http://schemas.openxmlformats.org/officeDocument/2006/relationships/ctrlProp" Target="../ctrlProps/ctrlProp724.xml"/><Relationship Id="rId65" Type="http://schemas.openxmlformats.org/officeDocument/2006/relationships/ctrlProp" Target="../ctrlProps/ctrlProp463.xml"/><Relationship Id="rId130" Type="http://schemas.openxmlformats.org/officeDocument/2006/relationships/ctrlProp" Target="../ctrlProps/ctrlProp528.xml"/><Relationship Id="rId368" Type="http://schemas.openxmlformats.org/officeDocument/2006/relationships/ctrlProp" Target="../ctrlProps/ctrlProp766.xml"/><Relationship Id="rId172" Type="http://schemas.openxmlformats.org/officeDocument/2006/relationships/ctrlProp" Target="../ctrlProps/ctrlProp570.xml"/><Relationship Id="rId228" Type="http://schemas.openxmlformats.org/officeDocument/2006/relationships/ctrlProp" Target="../ctrlProps/ctrlProp626.xml"/><Relationship Id="rId281" Type="http://schemas.openxmlformats.org/officeDocument/2006/relationships/ctrlProp" Target="../ctrlProps/ctrlProp679.xml"/><Relationship Id="rId337" Type="http://schemas.openxmlformats.org/officeDocument/2006/relationships/ctrlProp" Target="../ctrlProps/ctrlProp735.xml"/><Relationship Id="rId34" Type="http://schemas.openxmlformats.org/officeDocument/2006/relationships/ctrlProp" Target="../ctrlProps/ctrlProp432.xml"/><Relationship Id="rId76" Type="http://schemas.openxmlformats.org/officeDocument/2006/relationships/ctrlProp" Target="../ctrlProps/ctrlProp474.xml"/><Relationship Id="rId141" Type="http://schemas.openxmlformats.org/officeDocument/2006/relationships/ctrlProp" Target="../ctrlProps/ctrlProp539.xml"/><Relationship Id="rId379" Type="http://schemas.openxmlformats.org/officeDocument/2006/relationships/ctrlProp" Target="../ctrlProps/ctrlProp777.xml"/><Relationship Id="rId7" Type="http://schemas.openxmlformats.org/officeDocument/2006/relationships/ctrlProp" Target="../ctrlProps/ctrlProp405.xml"/><Relationship Id="rId183" Type="http://schemas.openxmlformats.org/officeDocument/2006/relationships/ctrlProp" Target="../ctrlProps/ctrlProp581.xml"/><Relationship Id="rId239" Type="http://schemas.openxmlformats.org/officeDocument/2006/relationships/ctrlProp" Target="../ctrlProps/ctrlProp637.xml"/><Relationship Id="rId390" Type="http://schemas.openxmlformats.org/officeDocument/2006/relationships/ctrlProp" Target="../ctrlProps/ctrlProp788.xml"/><Relationship Id="rId250" Type="http://schemas.openxmlformats.org/officeDocument/2006/relationships/ctrlProp" Target="../ctrlProps/ctrlProp648.xml"/><Relationship Id="rId292" Type="http://schemas.openxmlformats.org/officeDocument/2006/relationships/ctrlProp" Target="../ctrlProps/ctrlProp690.xml"/><Relationship Id="rId306" Type="http://schemas.openxmlformats.org/officeDocument/2006/relationships/ctrlProp" Target="../ctrlProps/ctrlProp704.xml"/><Relationship Id="rId45" Type="http://schemas.openxmlformats.org/officeDocument/2006/relationships/ctrlProp" Target="../ctrlProps/ctrlProp443.xml"/><Relationship Id="rId87" Type="http://schemas.openxmlformats.org/officeDocument/2006/relationships/ctrlProp" Target="../ctrlProps/ctrlProp485.xml"/><Relationship Id="rId110" Type="http://schemas.openxmlformats.org/officeDocument/2006/relationships/ctrlProp" Target="../ctrlProps/ctrlProp508.xml"/><Relationship Id="rId348" Type="http://schemas.openxmlformats.org/officeDocument/2006/relationships/ctrlProp" Target="../ctrlProps/ctrlProp746.xml"/><Relationship Id="rId152" Type="http://schemas.openxmlformats.org/officeDocument/2006/relationships/ctrlProp" Target="../ctrlProps/ctrlProp550.xml"/><Relationship Id="rId194" Type="http://schemas.openxmlformats.org/officeDocument/2006/relationships/ctrlProp" Target="../ctrlProps/ctrlProp592.xml"/><Relationship Id="rId208" Type="http://schemas.openxmlformats.org/officeDocument/2006/relationships/ctrlProp" Target="../ctrlProps/ctrlProp606.xml"/><Relationship Id="rId261" Type="http://schemas.openxmlformats.org/officeDocument/2006/relationships/ctrlProp" Target="../ctrlProps/ctrlProp659.xml"/><Relationship Id="rId14" Type="http://schemas.openxmlformats.org/officeDocument/2006/relationships/ctrlProp" Target="../ctrlProps/ctrlProp412.xml"/><Relationship Id="rId56" Type="http://schemas.openxmlformats.org/officeDocument/2006/relationships/ctrlProp" Target="../ctrlProps/ctrlProp454.xml"/><Relationship Id="rId317" Type="http://schemas.openxmlformats.org/officeDocument/2006/relationships/ctrlProp" Target="../ctrlProps/ctrlProp715.xml"/><Relationship Id="rId359" Type="http://schemas.openxmlformats.org/officeDocument/2006/relationships/ctrlProp" Target="../ctrlProps/ctrlProp757.xml"/><Relationship Id="rId98" Type="http://schemas.openxmlformats.org/officeDocument/2006/relationships/ctrlProp" Target="../ctrlProps/ctrlProp496.xml"/><Relationship Id="rId121" Type="http://schemas.openxmlformats.org/officeDocument/2006/relationships/ctrlProp" Target="../ctrlProps/ctrlProp519.xml"/><Relationship Id="rId163" Type="http://schemas.openxmlformats.org/officeDocument/2006/relationships/ctrlProp" Target="../ctrlProps/ctrlProp561.xml"/><Relationship Id="rId219" Type="http://schemas.openxmlformats.org/officeDocument/2006/relationships/ctrlProp" Target="../ctrlProps/ctrlProp617.xml"/><Relationship Id="rId370" Type="http://schemas.openxmlformats.org/officeDocument/2006/relationships/ctrlProp" Target="../ctrlProps/ctrlProp768.xml"/><Relationship Id="rId230" Type="http://schemas.openxmlformats.org/officeDocument/2006/relationships/ctrlProp" Target="../ctrlProps/ctrlProp628.xml"/><Relationship Id="rId25" Type="http://schemas.openxmlformats.org/officeDocument/2006/relationships/ctrlProp" Target="../ctrlProps/ctrlProp423.xml"/><Relationship Id="rId67" Type="http://schemas.openxmlformats.org/officeDocument/2006/relationships/ctrlProp" Target="../ctrlProps/ctrlProp465.xml"/><Relationship Id="rId272" Type="http://schemas.openxmlformats.org/officeDocument/2006/relationships/ctrlProp" Target="../ctrlProps/ctrlProp670.xml"/><Relationship Id="rId328" Type="http://schemas.openxmlformats.org/officeDocument/2006/relationships/ctrlProp" Target="../ctrlProps/ctrlProp726.xml"/><Relationship Id="rId132" Type="http://schemas.openxmlformats.org/officeDocument/2006/relationships/ctrlProp" Target="../ctrlProps/ctrlProp530.xml"/><Relationship Id="rId174" Type="http://schemas.openxmlformats.org/officeDocument/2006/relationships/ctrlProp" Target="../ctrlProps/ctrlProp572.xml"/><Relationship Id="rId381" Type="http://schemas.openxmlformats.org/officeDocument/2006/relationships/ctrlProp" Target="../ctrlProps/ctrlProp779.xml"/><Relationship Id="rId241" Type="http://schemas.openxmlformats.org/officeDocument/2006/relationships/ctrlProp" Target="../ctrlProps/ctrlProp639.xml"/><Relationship Id="rId36" Type="http://schemas.openxmlformats.org/officeDocument/2006/relationships/ctrlProp" Target="../ctrlProps/ctrlProp434.xml"/><Relationship Id="rId283" Type="http://schemas.openxmlformats.org/officeDocument/2006/relationships/ctrlProp" Target="../ctrlProps/ctrlProp681.xml"/><Relationship Id="rId339" Type="http://schemas.openxmlformats.org/officeDocument/2006/relationships/ctrlProp" Target="../ctrlProps/ctrlProp737.xml"/><Relationship Id="rId78" Type="http://schemas.openxmlformats.org/officeDocument/2006/relationships/ctrlProp" Target="../ctrlProps/ctrlProp476.xml"/><Relationship Id="rId101" Type="http://schemas.openxmlformats.org/officeDocument/2006/relationships/ctrlProp" Target="../ctrlProps/ctrlProp499.xml"/><Relationship Id="rId143" Type="http://schemas.openxmlformats.org/officeDocument/2006/relationships/ctrlProp" Target="../ctrlProps/ctrlProp541.xml"/><Relationship Id="rId185" Type="http://schemas.openxmlformats.org/officeDocument/2006/relationships/ctrlProp" Target="../ctrlProps/ctrlProp583.xml"/><Relationship Id="rId350" Type="http://schemas.openxmlformats.org/officeDocument/2006/relationships/ctrlProp" Target="../ctrlProps/ctrlProp748.xml"/><Relationship Id="rId9" Type="http://schemas.openxmlformats.org/officeDocument/2006/relationships/ctrlProp" Target="../ctrlProps/ctrlProp407.xml"/><Relationship Id="rId210" Type="http://schemas.openxmlformats.org/officeDocument/2006/relationships/ctrlProp" Target="../ctrlProps/ctrlProp608.xml"/><Relationship Id="rId392" Type="http://schemas.openxmlformats.org/officeDocument/2006/relationships/ctrlProp" Target="../ctrlProps/ctrlProp790.xml"/><Relationship Id="rId252" Type="http://schemas.openxmlformats.org/officeDocument/2006/relationships/ctrlProp" Target="../ctrlProps/ctrlProp650.xml"/><Relationship Id="rId294" Type="http://schemas.openxmlformats.org/officeDocument/2006/relationships/ctrlProp" Target="../ctrlProps/ctrlProp692.xml"/><Relationship Id="rId308" Type="http://schemas.openxmlformats.org/officeDocument/2006/relationships/ctrlProp" Target="../ctrlProps/ctrlProp706.xml"/><Relationship Id="rId47" Type="http://schemas.openxmlformats.org/officeDocument/2006/relationships/ctrlProp" Target="../ctrlProps/ctrlProp445.xml"/><Relationship Id="rId89" Type="http://schemas.openxmlformats.org/officeDocument/2006/relationships/ctrlProp" Target="../ctrlProps/ctrlProp487.xml"/><Relationship Id="rId112" Type="http://schemas.openxmlformats.org/officeDocument/2006/relationships/ctrlProp" Target="../ctrlProps/ctrlProp510.xml"/><Relationship Id="rId154" Type="http://schemas.openxmlformats.org/officeDocument/2006/relationships/ctrlProp" Target="../ctrlProps/ctrlProp552.xml"/><Relationship Id="rId361" Type="http://schemas.openxmlformats.org/officeDocument/2006/relationships/ctrlProp" Target="../ctrlProps/ctrlProp759.xml"/><Relationship Id="rId196" Type="http://schemas.openxmlformats.org/officeDocument/2006/relationships/ctrlProp" Target="../ctrlProps/ctrlProp594.xml"/><Relationship Id="rId16" Type="http://schemas.openxmlformats.org/officeDocument/2006/relationships/ctrlProp" Target="../ctrlProps/ctrlProp414.xml"/><Relationship Id="rId221" Type="http://schemas.openxmlformats.org/officeDocument/2006/relationships/ctrlProp" Target="../ctrlProps/ctrlProp619.xml"/><Relationship Id="rId242" Type="http://schemas.openxmlformats.org/officeDocument/2006/relationships/ctrlProp" Target="../ctrlProps/ctrlProp640.xml"/><Relationship Id="rId263" Type="http://schemas.openxmlformats.org/officeDocument/2006/relationships/ctrlProp" Target="../ctrlProps/ctrlProp661.xml"/><Relationship Id="rId284" Type="http://schemas.openxmlformats.org/officeDocument/2006/relationships/ctrlProp" Target="../ctrlProps/ctrlProp682.xml"/><Relationship Id="rId319" Type="http://schemas.openxmlformats.org/officeDocument/2006/relationships/ctrlProp" Target="../ctrlProps/ctrlProp717.xml"/><Relationship Id="rId37" Type="http://schemas.openxmlformats.org/officeDocument/2006/relationships/ctrlProp" Target="../ctrlProps/ctrlProp435.xml"/><Relationship Id="rId58" Type="http://schemas.openxmlformats.org/officeDocument/2006/relationships/ctrlProp" Target="../ctrlProps/ctrlProp456.xml"/><Relationship Id="rId79" Type="http://schemas.openxmlformats.org/officeDocument/2006/relationships/ctrlProp" Target="../ctrlProps/ctrlProp477.xml"/><Relationship Id="rId102" Type="http://schemas.openxmlformats.org/officeDocument/2006/relationships/ctrlProp" Target="../ctrlProps/ctrlProp500.xml"/><Relationship Id="rId123" Type="http://schemas.openxmlformats.org/officeDocument/2006/relationships/ctrlProp" Target="../ctrlProps/ctrlProp521.xml"/><Relationship Id="rId144" Type="http://schemas.openxmlformats.org/officeDocument/2006/relationships/ctrlProp" Target="../ctrlProps/ctrlProp542.xml"/><Relationship Id="rId330" Type="http://schemas.openxmlformats.org/officeDocument/2006/relationships/ctrlProp" Target="../ctrlProps/ctrlProp728.xml"/><Relationship Id="rId90" Type="http://schemas.openxmlformats.org/officeDocument/2006/relationships/ctrlProp" Target="../ctrlProps/ctrlProp488.xml"/><Relationship Id="rId165" Type="http://schemas.openxmlformats.org/officeDocument/2006/relationships/ctrlProp" Target="../ctrlProps/ctrlProp563.xml"/><Relationship Id="rId186" Type="http://schemas.openxmlformats.org/officeDocument/2006/relationships/ctrlProp" Target="../ctrlProps/ctrlProp584.xml"/><Relationship Id="rId351" Type="http://schemas.openxmlformats.org/officeDocument/2006/relationships/ctrlProp" Target="../ctrlProps/ctrlProp749.xml"/><Relationship Id="rId372" Type="http://schemas.openxmlformats.org/officeDocument/2006/relationships/ctrlProp" Target="../ctrlProps/ctrlProp770.xml"/><Relationship Id="rId393" Type="http://schemas.openxmlformats.org/officeDocument/2006/relationships/ctrlProp" Target="../ctrlProps/ctrlProp791.xml"/><Relationship Id="rId211" Type="http://schemas.openxmlformats.org/officeDocument/2006/relationships/ctrlProp" Target="../ctrlProps/ctrlProp609.xml"/><Relationship Id="rId232" Type="http://schemas.openxmlformats.org/officeDocument/2006/relationships/ctrlProp" Target="../ctrlProps/ctrlProp630.xml"/><Relationship Id="rId253" Type="http://schemas.openxmlformats.org/officeDocument/2006/relationships/ctrlProp" Target="../ctrlProps/ctrlProp651.xml"/><Relationship Id="rId274" Type="http://schemas.openxmlformats.org/officeDocument/2006/relationships/ctrlProp" Target="../ctrlProps/ctrlProp672.xml"/><Relationship Id="rId295" Type="http://schemas.openxmlformats.org/officeDocument/2006/relationships/ctrlProp" Target="../ctrlProps/ctrlProp693.xml"/><Relationship Id="rId309" Type="http://schemas.openxmlformats.org/officeDocument/2006/relationships/ctrlProp" Target="../ctrlProps/ctrlProp707.xml"/><Relationship Id="rId27" Type="http://schemas.openxmlformats.org/officeDocument/2006/relationships/ctrlProp" Target="../ctrlProps/ctrlProp425.xml"/><Relationship Id="rId48" Type="http://schemas.openxmlformats.org/officeDocument/2006/relationships/ctrlProp" Target="../ctrlProps/ctrlProp446.xml"/><Relationship Id="rId69" Type="http://schemas.openxmlformats.org/officeDocument/2006/relationships/ctrlProp" Target="../ctrlProps/ctrlProp467.xml"/><Relationship Id="rId113" Type="http://schemas.openxmlformats.org/officeDocument/2006/relationships/ctrlProp" Target="../ctrlProps/ctrlProp511.xml"/><Relationship Id="rId134" Type="http://schemas.openxmlformats.org/officeDocument/2006/relationships/ctrlProp" Target="../ctrlProps/ctrlProp532.xml"/><Relationship Id="rId320" Type="http://schemas.openxmlformats.org/officeDocument/2006/relationships/ctrlProp" Target="../ctrlProps/ctrlProp718.xml"/><Relationship Id="rId80" Type="http://schemas.openxmlformats.org/officeDocument/2006/relationships/ctrlProp" Target="../ctrlProps/ctrlProp478.xml"/><Relationship Id="rId155" Type="http://schemas.openxmlformats.org/officeDocument/2006/relationships/ctrlProp" Target="../ctrlProps/ctrlProp553.xml"/><Relationship Id="rId176" Type="http://schemas.openxmlformats.org/officeDocument/2006/relationships/ctrlProp" Target="../ctrlProps/ctrlProp574.xml"/><Relationship Id="rId197" Type="http://schemas.openxmlformats.org/officeDocument/2006/relationships/ctrlProp" Target="../ctrlProps/ctrlProp595.xml"/><Relationship Id="rId341" Type="http://schemas.openxmlformats.org/officeDocument/2006/relationships/ctrlProp" Target="../ctrlProps/ctrlProp739.xml"/><Relationship Id="rId362" Type="http://schemas.openxmlformats.org/officeDocument/2006/relationships/ctrlProp" Target="../ctrlProps/ctrlProp760.xml"/><Relationship Id="rId383" Type="http://schemas.openxmlformats.org/officeDocument/2006/relationships/ctrlProp" Target="../ctrlProps/ctrlProp781.xml"/><Relationship Id="rId201" Type="http://schemas.openxmlformats.org/officeDocument/2006/relationships/ctrlProp" Target="../ctrlProps/ctrlProp599.xml"/><Relationship Id="rId222" Type="http://schemas.openxmlformats.org/officeDocument/2006/relationships/ctrlProp" Target="../ctrlProps/ctrlProp620.xml"/><Relationship Id="rId243" Type="http://schemas.openxmlformats.org/officeDocument/2006/relationships/ctrlProp" Target="../ctrlProps/ctrlProp641.xml"/><Relationship Id="rId264" Type="http://schemas.openxmlformats.org/officeDocument/2006/relationships/ctrlProp" Target="../ctrlProps/ctrlProp662.xml"/><Relationship Id="rId285" Type="http://schemas.openxmlformats.org/officeDocument/2006/relationships/ctrlProp" Target="../ctrlProps/ctrlProp683.xml"/><Relationship Id="rId17" Type="http://schemas.openxmlformats.org/officeDocument/2006/relationships/ctrlProp" Target="../ctrlProps/ctrlProp415.xml"/><Relationship Id="rId38" Type="http://schemas.openxmlformats.org/officeDocument/2006/relationships/ctrlProp" Target="../ctrlProps/ctrlProp436.xml"/><Relationship Id="rId59" Type="http://schemas.openxmlformats.org/officeDocument/2006/relationships/ctrlProp" Target="../ctrlProps/ctrlProp457.xml"/><Relationship Id="rId103" Type="http://schemas.openxmlformats.org/officeDocument/2006/relationships/ctrlProp" Target="../ctrlProps/ctrlProp501.xml"/><Relationship Id="rId124" Type="http://schemas.openxmlformats.org/officeDocument/2006/relationships/ctrlProp" Target="../ctrlProps/ctrlProp522.xml"/><Relationship Id="rId310" Type="http://schemas.openxmlformats.org/officeDocument/2006/relationships/ctrlProp" Target="../ctrlProps/ctrlProp708.xml"/><Relationship Id="rId70" Type="http://schemas.openxmlformats.org/officeDocument/2006/relationships/ctrlProp" Target="../ctrlProps/ctrlProp468.xml"/><Relationship Id="rId91" Type="http://schemas.openxmlformats.org/officeDocument/2006/relationships/ctrlProp" Target="../ctrlProps/ctrlProp489.xml"/><Relationship Id="rId145" Type="http://schemas.openxmlformats.org/officeDocument/2006/relationships/ctrlProp" Target="../ctrlProps/ctrlProp543.xml"/><Relationship Id="rId166" Type="http://schemas.openxmlformats.org/officeDocument/2006/relationships/ctrlProp" Target="../ctrlProps/ctrlProp564.xml"/><Relationship Id="rId187" Type="http://schemas.openxmlformats.org/officeDocument/2006/relationships/ctrlProp" Target="../ctrlProps/ctrlProp585.xml"/><Relationship Id="rId331" Type="http://schemas.openxmlformats.org/officeDocument/2006/relationships/ctrlProp" Target="../ctrlProps/ctrlProp729.xml"/><Relationship Id="rId352" Type="http://schemas.openxmlformats.org/officeDocument/2006/relationships/ctrlProp" Target="../ctrlProps/ctrlProp750.xml"/><Relationship Id="rId373" Type="http://schemas.openxmlformats.org/officeDocument/2006/relationships/ctrlProp" Target="../ctrlProps/ctrlProp771.xml"/><Relationship Id="rId394" Type="http://schemas.openxmlformats.org/officeDocument/2006/relationships/ctrlProp" Target="../ctrlProps/ctrlProp792.xml"/><Relationship Id="rId1" Type="http://schemas.openxmlformats.org/officeDocument/2006/relationships/printerSettings" Target="../printerSettings/printerSettings4.bin"/><Relationship Id="rId212" Type="http://schemas.openxmlformats.org/officeDocument/2006/relationships/ctrlProp" Target="../ctrlProps/ctrlProp610.xml"/><Relationship Id="rId233" Type="http://schemas.openxmlformats.org/officeDocument/2006/relationships/ctrlProp" Target="../ctrlProps/ctrlProp631.xml"/><Relationship Id="rId254" Type="http://schemas.openxmlformats.org/officeDocument/2006/relationships/ctrlProp" Target="../ctrlProps/ctrlProp652.xml"/><Relationship Id="rId28" Type="http://schemas.openxmlformats.org/officeDocument/2006/relationships/ctrlProp" Target="../ctrlProps/ctrlProp426.xml"/><Relationship Id="rId49" Type="http://schemas.openxmlformats.org/officeDocument/2006/relationships/ctrlProp" Target="../ctrlProps/ctrlProp447.xml"/><Relationship Id="rId114" Type="http://schemas.openxmlformats.org/officeDocument/2006/relationships/ctrlProp" Target="../ctrlProps/ctrlProp512.xml"/><Relationship Id="rId275" Type="http://schemas.openxmlformats.org/officeDocument/2006/relationships/ctrlProp" Target="../ctrlProps/ctrlProp673.xml"/><Relationship Id="rId296" Type="http://schemas.openxmlformats.org/officeDocument/2006/relationships/ctrlProp" Target="../ctrlProps/ctrlProp694.xml"/><Relationship Id="rId300" Type="http://schemas.openxmlformats.org/officeDocument/2006/relationships/ctrlProp" Target="../ctrlProps/ctrlProp698.xml"/><Relationship Id="rId60" Type="http://schemas.openxmlformats.org/officeDocument/2006/relationships/ctrlProp" Target="../ctrlProps/ctrlProp458.xml"/><Relationship Id="rId81" Type="http://schemas.openxmlformats.org/officeDocument/2006/relationships/ctrlProp" Target="../ctrlProps/ctrlProp479.xml"/><Relationship Id="rId135" Type="http://schemas.openxmlformats.org/officeDocument/2006/relationships/ctrlProp" Target="../ctrlProps/ctrlProp533.xml"/><Relationship Id="rId156" Type="http://schemas.openxmlformats.org/officeDocument/2006/relationships/ctrlProp" Target="../ctrlProps/ctrlProp554.xml"/><Relationship Id="rId177" Type="http://schemas.openxmlformats.org/officeDocument/2006/relationships/ctrlProp" Target="../ctrlProps/ctrlProp575.xml"/><Relationship Id="rId198" Type="http://schemas.openxmlformats.org/officeDocument/2006/relationships/ctrlProp" Target="../ctrlProps/ctrlProp596.xml"/><Relationship Id="rId321" Type="http://schemas.openxmlformats.org/officeDocument/2006/relationships/ctrlProp" Target="../ctrlProps/ctrlProp719.xml"/><Relationship Id="rId342" Type="http://schemas.openxmlformats.org/officeDocument/2006/relationships/ctrlProp" Target="../ctrlProps/ctrlProp740.xml"/><Relationship Id="rId363" Type="http://schemas.openxmlformats.org/officeDocument/2006/relationships/ctrlProp" Target="../ctrlProps/ctrlProp761.xml"/><Relationship Id="rId384" Type="http://schemas.openxmlformats.org/officeDocument/2006/relationships/ctrlProp" Target="../ctrlProps/ctrlProp782.xml"/><Relationship Id="rId202" Type="http://schemas.openxmlformats.org/officeDocument/2006/relationships/ctrlProp" Target="../ctrlProps/ctrlProp600.xml"/><Relationship Id="rId223" Type="http://schemas.openxmlformats.org/officeDocument/2006/relationships/ctrlProp" Target="../ctrlProps/ctrlProp621.xml"/><Relationship Id="rId244" Type="http://schemas.openxmlformats.org/officeDocument/2006/relationships/ctrlProp" Target="../ctrlProps/ctrlProp642.xml"/><Relationship Id="rId18" Type="http://schemas.openxmlformats.org/officeDocument/2006/relationships/ctrlProp" Target="../ctrlProps/ctrlProp416.xml"/><Relationship Id="rId39" Type="http://schemas.openxmlformats.org/officeDocument/2006/relationships/ctrlProp" Target="../ctrlProps/ctrlProp437.xml"/><Relationship Id="rId265" Type="http://schemas.openxmlformats.org/officeDocument/2006/relationships/ctrlProp" Target="../ctrlProps/ctrlProp663.xml"/><Relationship Id="rId286" Type="http://schemas.openxmlformats.org/officeDocument/2006/relationships/ctrlProp" Target="../ctrlProps/ctrlProp684.xml"/><Relationship Id="rId50" Type="http://schemas.openxmlformats.org/officeDocument/2006/relationships/ctrlProp" Target="../ctrlProps/ctrlProp448.xml"/><Relationship Id="rId104" Type="http://schemas.openxmlformats.org/officeDocument/2006/relationships/ctrlProp" Target="../ctrlProps/ctrlProp502.xml"/><Relationship Id="rId125" Type="http://schemas.openxmlformats.org/officeDocument/2006/relationships/ctrlProp" Target="../ctrlProps/ctrlProp523.xml"/><Relationship Id="rId146" Type="http://schemas.openxmlformats.org/officeDocument/2006/relationships/ctrlProp" Target="../ctrlProps/ctrlProp544.xml"/><Relationship Id="rId167" Type="http://schemas.openxmlformats.org/officeDocument/2006/relationships/ctrlProp" Target="../ctrlProps/ctrlProp565.xml"/><Relationship Id="rId188" Type="http://schemas.openxmlformats.org/officeDocument/2006/relationships/ctrlProp" Target="../ctrlProps/ctrlProp586.xml"/><Relationship Id="rId311" Type="http://schemas.openxmlformats.org/officeDocument/2006/relationships/ctrlProp" Target="../ctrlProps/ctrlProp709.xml"/><Relationship Id="rId332" Type="http://schemas.openxmlformats.org/officeDocument/2006/relationships/ctrlProp" Target="../ctrlProps/ctrlProp730.xml"/><Relationship Id="rId353" Type="http://schemas.openxmlformats.org/officeDocument/2006/relationships/ctrlProp" Target="../ctrlProps/ctrlProp751.xml"/><Relationship Id="rId374" Type="http://schemas.openxmlformats.org/officeDocument/2006/relationships/ctrlProp" Target="../ctrlProps/ctrlProp772.xml"/><Relationship Id="rId395" Type="http://schemas.openxmlformats.org/officeDocument/2006/relationships/ctrlProp" Target="../ctrlProps/ctrlProp793.xml"/><Relationship Id="rId71" Type="http://schemas.openxmlformats.org/officeDocument/2006/relationships/ctrlProp" Target="../ctrlProps/ctrlProp469.xml"/><Relationship Id="rId92" Type="http://schemas.openxmlformats.org/officeDocument/2006/relationships/ctrlProp" Target="../ctrlProps/ctrlProp490.xml"/><Relationship Id="rId213" Type="http://schemas.openxmlformats.org/officeDocument/2006/relationships/ctrlProp" Target="../ctrlProps/ctrlProp611.xml"/><Relationship Id="rId234" Type="http://schemas.openxmlformats.org/officeDocument/2006/relationships/ctrlProp" Target="../ctrlProps/ctrlProp632.xml"/><Relationship Id="rId2" Type="http://schemas.openxmlformats.org/officeDocument/2006/relationships/drawing" Target="../drawings/drawing4.xml"/><Relationship Id="rId29" Type="http://schemas.openxmlformats.org/officeDocument/2006/relationships/ctrlProp" Target="../ctrlProps/ctrlProp427.xml"/><Relationship Id="rId255" Type="http://schemas.openxmlformats.org/officeDocument/2006/relationships/ctrlProp" Target="../ctrlProps/ctrlProp653.xml"/><Relationship Id="rId276" Type="http://schemas.openxmlformats.org/officeDocument/2006/relationships/ctrlProp" Target="../ctrlProps/ctrlProp674.xml"/><Relationship Id="rId297" Type="http://schemas.openxmlformats.org/officeDocument/2006/relationships/ctrlProp" Target="../ctrlProps/ctrlProp695.xml"/><Relationship Id="rId40" Type="http://schemas.openxmlformats.org/officeDocument/2006/relationships/ctrlProp" Target="../ctrlProps/ctrlProp438.xml"/><Relationship Id="rId115" Type="http://schemas.openxmlformats.org/officeDocument/2006/relationships/ctrlProp" Target="../ctrlProps/ctrlProp513.xml"/><Relationship Id="rId136" Type="http://schemas.openxmlformats.org/officeDocument/2006/relationships/ctrlProp" Target="../ctrlProps/ctrlProp534.xml"/><Relationship Id="rId157" Type="http://schemas.openxmlformats.org/officeDocument/2006/relationships/ctrlProp" Target="../ctrlProps/ctrlProp555.xml"/><Relationship Id="rId178" Type="http://schemas.openxmlformats.org/officeDocument/2006/relationships/ctrlProp" Target="../ctrlProps/ctrlProp576.xml"/><Relationship Id="rId301" Type="http://schemas.openxmlformats.org/officeDocument/2006/relationships/ctrlProp" Target="../ctrlProps/ctrlProp699.xml"/><Relationship Id="rId322" Type="http://schemas.openxmlformats.org/officeDocument/2006/relationships/ctrlProp" Target="../ctrlProps/ctrlProp720.xml"/><Relationship Id="rId343" Type="http://schemas.openxmlformats.org/officeDocument/2006/relationships/ctrlProp" Target="../ctrlProps/ctrlProp741.xml"/><Relationship Id="rId364" Type="http://schemas.openxmlformats.org/officeDocument/2006/relationships/ctrlProp" Target="../ctrlProps/ctrlProp762.xml"/><Relationship Id="rId61" Type="http://schemas.openxmlformats.org/officeDocument/2006/relationships/ctrlProp" Target="../ctrlProps/ctrlProp459.xml"/><Relationship Id="rId82" Type="http://schemas.openxmlformats.org/officeDocument/2006/relationships/ctrlProp" Target="../ctrlProps/ctrlProp480.xml"/><Relationship Id="rId199" Type="http://schemas.openxmlformats.org/officeDocument/2006/relationships/ctrlProp" Target="../ctrlProps/ctrlProp597.xml"/><Relationship Id="rId203" Type="http://schemas.openxmlformats.org/officeDocument/2006/relationships/ctrlProp" Target="../ctrlProps/ctrlProp601.xml"/><Relationship Id="rId385" Type="http://schemas.openxmlformats.org/officeDocument/2006/relationships/ctrlProp" Target="../ctrlProps/ctrlProp783.xml"/><Relationship Id="rId19" Type="http://schemas.openxmlformats.org/officeDocument/2006/relationships/ctrlProp" Target="../ctrlProps/ctrlProp417.xml"/><Relationship Id="rId224" Type="http://schemas.openxmlformats.org/officeDocument/2006/relationships/ctrlProp" Target="../ctrlProps/ctrlProp622.xml"/><Relationship Id="rId245" Type="http://schemas.openxmlformats.org/officeDocument/2006/relationships/ctrlProp" Target="../ctrlProps/ctrlProp643.xml"/><Relationship Id="rId266" Type="http://schemas.openxmlformats.org/officeDocument/2006/relationships/ctrlProp" Target="../ctrlProps/ctrlProp664.xml"/><Relationship Id="rId287" Type="http://schemas.openxmlformats.org/officeDocument/2006/relationships/ctrlProp" Target="../ctrlProps/ctrlProp685.xml"/><Relationship Id="rId30" Type="http://schemas.openxmlformats.org/officeDocument/2006/relationships/ctrlProp" Target="../ctrlProps/ctrlProp428.xml"/><Relationship Id="rId105" Type="http://schemas.openxmlformats.org/officeDocument/2006/relationships/ctrlProp" Target="../ctrlProps/ctrlProp503.xml"/><Relationship Id="rId126" Type="http://schemas.openxmlformats.org/officeDocument/2006/relationships/ctrlProp" Target="../ctrlProps/ctrlProp524.xml"/><Relationship Id="rId147" Type="http://schemas.openxmlformats.org/officeDocument/2006/relationships/ctrlProp" Target="../ctrlProps/ctrlProp545.xml"/><Relationship Id="rId168" Type="http://schemas.openxmlformats.org/officeDocument/2006/relationships/ctrlProp" Target="../ctrlProps/ctrlProp566.xml"/><Relationship Id="rId312" Type="http://schemas.openxmlformats.org/officeDocument/2006/relationships/ctrlProp" Target="../ctrlProps/ctrlProp710.xml"/><Relationship Id="rId333" Type="http://schemas.openxmlformats.org/officeDocument/2006/relationships/ctrlProp" Target="../ctrlProps/ctrlProp731.xml"/><Relationship Id="rId354" Type="http://schemas.openxmlformats.org/officeDocument/2006/relationships/ctrlProp" Target="../ctrlProps/ctrlProp752.xml"/><Relationship Id="rId51" Type="http://schemas.openxmlformats.org/officeDocument/2006/relationships/ctrlProp" Target="../ctrlProps/ctrlProp449.xml"/><Relationship Id="rId72" Type="http://schemas.openxmlformats.org/officeDocument/2006/relationships/ctrlProp" Target="../ctrlProps/ctrlProp470.xml"/><Relationship Id="rId93" Type="http://schemas.openxmlformats.org/officeDocument/2006/relationships/ctrlProp" Target="../ctrlProps/ctrlProp491.xml"/><Relationship Id="rId189" Type="http://schemas.openxmlformats.org/officeDocument/2006/relationships/ctrlProp" Target="../ctrlProps/ctrlProp587.xml"/><Relationship Id="rId375" Type="http://schemas.openxmlformats.org/officeDocument/2006/relationships/ctrlProp" Target="../ctrlProps/ctrlProp773.xml"/><Relationship Id="rId396" Type="http://schemas.openxmlformats.org/officeDocument/2006/relationships/ctrlProp" Target="../ctrlProps/ctrlProp794.xml"/><Relationship Id="rId3" Type="http://schemas.openxmlformats.org/officeDocument/2006/relationships/vmlDrawing" Target="../drawings/vmlDrawing4.vml"/><Relationship Id="rId214" Type="http://schemas.openxmlformats.org/officeDocument/2006/relationships/ctrlProp" Target="../ctrlProps/ctrlProp612.xml"/><Relationship Id="rId235" Type="http://schemas.openxmlformats.org/officeDocument/2006/relationships/ctrlProp" Target="../ctrlProps/ctrlProp633.xml"/><Relationship Id="rId256" Type="http://schemas.openxmlformats.org/officeDocument/2006/relationships/ctrlProp" Target="../ctrlProps/ctrlProp654.xml"/><Relationship Id="rId277" Type="http://schemas.openxmlformats.org/officeDocument/2006/relationships/ctrlProp" Target="../ctrlProps/ctrlProp675.xml"/><Relationship Id="rId298" Type="http://schemas.openxmlformats.org/officeDocument/2006/relationships/ctrlProp" Target="../ctrlProps/ctrlProp696.xml"/><Relationship Id="rId116" Type="http://schemas.openxmlformats.org/officeDocument/2006/relationships/ctrlProp" Target="../ctrlProps/ctrlProp514.xml"/><Relationship Id="rId137" Type="http://schemas.openxmlformats.org/officeDocument/2006/relationships/ctrlProp" Target="../ctrlProps/ctrlProp535.xml"/><Relationship Id="rId158" Type="http://schemas.openxmlformats.org/officeDocument/2006/relationships/ctrlProp" Target="../ctrlProps/ctrlProp556.xml"/><Relationship Id="rId302" Type="http://schemas.openxmlformats.org/officeDocument/2006/relationships/ctrlProp" Target="../ctrlProps/ctrlProp700.xml"/><Relationship Id="rId323" Type="http://schemas.openxmlformats.org/officeDocument/2006/relationships/ctrlProp" Target="../ctrlProps/ctrlProp721.xml"/><Relationship Id="rId344" Type="http://schemas.openxmlformats.org/officeDocument/2006/relationships/ctrlProp" Target="../ctrlProps/ctrlProp742.xml"/><Relationship Id="rId20" Type="http://schemas.openxmlformats.org/officeDocument/2006/relationships/ctrlProp" Target="../ctrlProps/ctrlProp418.xml"/><Relationship Id="rId41" Type="http://schemas.openxmlformats.org/officeDocument/2006/relationships/ctrlProp" Target="../ctrlProps/ctrlProp439.xml"/><Relationship Id="rId62" Type="http://schemas.openxmlformats.org/officeDocument/2006/relationships/ctrlProp" Target="../ctrlProps/ctrlProp460.xml"/><Relationship Id="rId83" Type="http://schemas.openxmlformats.org/officeDocument/2006/relationships/ctrlProp" Target="../ctrlProps/ctrlProp481.xml"/><Relationship Id="rId179" Type="http://schemas.openxmlformats.org/officeDocument/2006/relationships/ctrlProp" Target="../ctrlProps/ctrlProp577.xml"/><Relationship Id="rId365" Type="http://schemas.openxmlformats.org/officeDocument/2006/relationships/ctrlProp" Target="../ctrlProps/ctrlProp763.xml"/><Relationship Id="rId386" Type="http://schemas.openxmlformats.org/officeDocument/2006/relationships/ctrlProp" Target="../ctrlProps/ctrlProp784.xml"/><Relationship Id="rId190" Type="http://schemas.openxmlformats.org/officeDocument/2006/relationships/ctrlProp" Target="../ctrlProps/ctrlProp588.xml"/><Relationship Id="rId204" Type="http://schemas.openxmlformats.org/officeDocument/2006/relationships/ctrlProp" Target="../ctrlProps/ctrlProp602.xml"/><Relationship Id="rId225" Type="http://schemas.openxmlformats.org/officeDocument/2006/relationships/ctrlProp" Target="../ctrlProps/ctrlProp623.xml"/><Relationship Id="rId246" Type="http://schemas.openxmlformats.org/officeDocument/2006/relationships/ctrlProp" Target="../ctrlProps/ctrlProp644.xml"/><Relationship Id="rId267" Type="http://schemas.openxmlformats.org/officeDocument/2006/relationships/ctrlProp" Target="../ctrlProps/ctrlProp665.xml"/><Relationship Id="rId288" Type="http://schemas.openxmlformats.org/officeDocument/2006/relationships/ctrlProp" Target="../ctrlProps/ctrlProp686.xml"/><Relationship Id="rId106" Type="http://schemas.openxmlformats.org/officeDocument/2006/relationships/ctrlProp" Target="../ctrlProps/ctrlProp504.xml"/><Relationship Id="rId127" Type="http://schemas.openxmlformats.org/officeDocument/2006/relationships/ctrlProp" Target="../ctrlProps/ctrlProp525.xml"/><Relationship Id="rId313" Type="http://schemas.openxmlformats.org/officeDocument/2006/relationships/ctrlProp" Target="../ctrlProps/ctrlProp711.xml"/><Relationship Id="rId10" Type="http://schemas.openxmlformats.org/officeDocument/2006/relationships/ctrlProp" Target="../ctrlProps/ctrlProp408.xml"/><Relationship Id="rId31" Type="http://schemas.openxmlformats.org/officeDocument/2006/relationships/ctrlProp" Target="../ctrlProps/ctrlProp429.xml"/><Relationship Id="rId52" Type="http://schemas.openxmlformats.org/officeDocument/2006/relationships/ctrlProp" Target="../ctrlProps/ctrlProp450.xml"/><Relationship Id="rId73" Type="http://schemas.openxmlformats.org/officeDocument/2006/relationships/ctrlProp" Target="../ctrlProps/ctrlProp471.xml"/><Relationship Id="rId94" Type="http://schemas.openxmlformats.org/officeDocument/2006/relationships/ctrlProp" Target="../ctrlProps/ctrlProp492.xml"/><Relationship Id="rId148" Type="http://schemas.openxmlformats.org/officeDocument/2006/relationships/ctrlProp" Target="../ctrlProps/ctrlProp546.xml"/><Relationship Id="rId169" Type="http://schemas.openxmlformats.org/officeDocument/2006/relationships/ctrlProp" Target="../ctrlProps/ctrlProp567.xml"/><Relationship Id="rId334" Type="http://schemas.openxmlformats.org/officeDocument/2006/relationships/ctrlProp" Target="../ctrlProps/ctrlProp732.xml"/><Relationship Id="rId355" Type="http://schemas.openxmlformats.org/officeDocument/2006/relationships/ctrlProp" Target="../ctrlProps/ctrlProp753.xml"/><Relationship Id="rId376" Type="http://schemas.openxmlformats.org/officeDocument/2006/relationships/ctrlProp" Target="../ctrlProps/ctrlProp774.xml"/><Relationship Id="rId4" Type="http://schemas.openxmlformats.org/officeDocument/2006/relationships/ctrlProp" Target="../ctrlProps/ctrlProp402.xml"/><Relationship Id="rId180" Type="http://schemas.openxmlformats.org/officeDocument/2006/relationships/ctrlProp" Target="../ctrlProps/ctrlProp578.xml"/><Relationship Id="rId215" Type="http://schemas.openxmlformats.org/officeDocument/2006/relationships/ctrlProp" Target="../ctrlProps/ctrlProp613.xml"/><Relationship Id="rId236" Type="http://schemas.openxmlformats.org/officeDocument/2006/relationships/ctrlProp" Target="../ctrlProps/ctrlProp634.xml"/><Relationship Id="rId257" Type="http://schemas.openxmlformats.org/officeDocument/2006/relationships/ctrlProp" Target="../ctrlProps/ctrlProp655.xml"/><Relationship Id="rId278" Type="http://schemas.openxmlformats.org/officeDocument/2006/relationships/ctrlProp" Target="../ctrlProps/ctrlProp676.xml"/><Relationship Id="rId303" Type="http://schemas.openxmlformats.org/officeDocument/2006/relationships/ctrlProp" Target="../ctrlProps/ctrlProp701.xml"/><Relationship Id="rId42" Type="http://schemas.openxmlformats.org/officeDocument/2006/relationships/ctrlProp" Target="../ctrlProps/ctrlProp440.xml"/><Relationship Id="rId84" Type="http://schemas.openxmlformats.org/officeDocument/2006/relationships/ctrlProp" Target="../ctrlProps/ctrlProp482.xml"/><Relationship Id="rId138" Type="http://schemas.openxmlformats.org/officeDocument/2006/relationships/ctrlProp" Target="../ctrlProps/ctrlProp536.xml"/><Relationship Id="rId345" Type="http://schemas.openxmlformats.org/officeDocument/2006/relationships/ctrlProp" Target="../ctrlProps/ctrlProp743.xml"/><Relationship Id="rId387" Type="http://schemas.openxmlformats.org/officeDocument/2006/relationships/ctrlProp" Target="../ctrlProps/ctrlProp785.xml"/><Relationship Id="rId191" Type="http://schemas.openxmlformats.org/officeDocument/2006/relationships/ctrlProp" Target="../ctrlProps/ctrlProp589.xml"/><Relationship Id="rId205" Type="http://schemas.openxmlformats.org/officeDocument/2006/relationships/ctrlProp" Target="../ctrlProps/ctrlProp603.xml"/><Relationship Id="rId247" Type="http://schemas.openxmlformats.org/officeDocument/2006/relationships/ctrlProp" Target="../ctrlProps/ctrlProp645.xml"/><Relationship Id="rId107" Type="http://schemas.openxmlformats.org/officeDocument/2006/relationships/ctrlProp" Target="../ctrlProps/ctrlProp505.xml"/><Relationship Id="rId289" Type="http://schemas.openxmlformats.org/officeDocument/2006/relationships/ctrlProp" Target="../ctrlProps/ctrlProp687.xml"/><Relationship Id="rId11" Type="http://schemas.openxmlformats.org/officeDocument/2006/relationships/ctrlProp" Target="../ctrlProps/ctrlProp409.xml"/><Relationship Id="rId53" Type="http://schemas.openxmlformats.org/officeDocument/2006/relationships/ctrlProp" Target="../ctrlProps/ctrlProp451.xml"/><Relationship Id="rId149" Type="http://schemas.openxmlformats.org/officeDocument/2006/relationships/ctrlProp" Target="../ctrlProps/ctrlProp547.xml"/><Relationship Id="rId314" Type="http://schemas.openxmlformats.org/officeDocument/2006/relationships/ctrlProp" Target="../ctrlProps/ctrlProp712.xml"/><Relationship Id="rId356" Type="http://schemas.openxmlformats.org/officeDocument/2006/relationships/ctrlProp" Target="../ctrlProps/ctrlProp754.xml"/><Relationship Id="rId95" Type="http://schemas.openxmlformats.org/officeDocument/2006/relationships/ctrlProp" Target="../ctrlProps/ctrlProp493.xml"/><Relationship Id="rId160" Type="http://schemas.openxmlformats.org/officeDocument/2006/relationships/ctrlProp" Target="../ctrlProps/ctrlProp558.xml"/><Relationship Id="rId216" Type="http://schemas.openxmlformats.org/officeDocument/2006/relationships/ctrlProp" Target="../ctrlProps/ctrlProp614.xml"/><Relationship Id="rId258" Type="http://schemas.openxmlformats.org/officeDocument/2006/relationships/ctrlProp" Target="../ctrlProps/ctrlProp656.xml"/><Relationship Id="rId22" Type="http://schemas.openxmlformats.org/officeDocument/2006/relationships/ctrlProp" Target="../ctrlProps/ctrlProp420.xml"/><Relationship Id="rId64" Type="http://schemas.openxmlformats.org/officeDocument/2006/relationships/ctrlProp" Target="../ctrlProps/ctrlProp462.xml"/><Relationship Id="rId118" Type="http://schemas.openxmlformats.org/officeDocument/2006/relationships/ctrlProp" Target="../ctrlProps/ctrlProp516.xml"/><Relationship Id="rId325" Type="http://schemas.openxmlformats.org/officeDocument/2006/relationships/ctrlProp" Target="../ctrlProps/ctrlProp723.xml"/><Relationship Id="rId367" Type="http://schemas.openxmlformats.org/officeDocument/2006/relationships/ctrlProp" Target="../ctrlProps/ctrlProp765.xml"/><Relationship Id="rId171" Type="http://schemas.openxmlformats.org/officeDocument/2006/relationships/ctrlProp" Target="../ctrlProps/ctrlProp569.xml"/><Relationship Id="rId227" Type="http://schemas.openxmlformats.org/officeDocument/2006/relationships/ctrlProp" Target="../ctrlProps/ctrlProp625.xml"/><Relationship Id="rId269" Type="http://schemas.openxmlformats.org/officeDocument/2006/relationships/ctrlProp" Target="../ctrlProps/ctrlProp667.xml"/><Relationship Id="rId33" Type="http://schemas.openxmlformats.org/officeDocument/2006/relationships/ctrlProp" Target="../ctrlProps/ctrlProp431.xml"/><Relationship Id="rId129" Type="http://schemas.openxmlformats.org/officeDocument/2006/relationships/ctrlProp" Target="../ctrlProps/ctrlProp527.xml"/><Relationship Id="rId280" Type="http://schemas.openxmlformats.org/officeDocument/2006/relationships/ctrlProp" Target="../ctrlProps/ctrlProp678.xml"/><Relationship Id="rId336" Type="http://schemas.openxmlformats.org/officeDocument/2006/relationships/ctrlProp" Target="../ctrlProps/ctrlProp734.xml"/><Relationship Id="rId75" Type="http://schemas.openxmlformats.org/officeDocument/2006/relationships/ctrlProp" Target="../ctrlProps/ctrlProp473.xml"/><Relationship Id="rId140" Type="http://schemas.openxmlformats.org/officeDocument/2006/relationships/ctrlProp" Target="../ctrlProps/ctrlProp538.xml"/><Relationship Id="rId182" Type="http://schemas.openxmlformats.org/officeDocument/2006/relationships/ctrlProp" Target="../ctrlProps/ctrlProp580.xml"/><Relationship Id="rId378" Type="http://schemas.openxmlformats.org/officeDocument/2006/relationships/ctrlProp" Target="../ctrlProps/ctrlProp776.xml"/><Relationship Id="rId6" Type="http://schemas.openxmlformats.org/officeDocument/2006/relationships/ctrlProp" Target="../ctrlProps/ctrlProp404.xml"/><Relationship Id="rId238" Type="http://schemas.openxmlformats.org/officeDocument/2006/relationships/ctrlProp" Target="../ctrlProps/ctrlProp636.xml"/><Relationship Id="rId291" Type="http://schemas.openxmlformats.org/officeDocument/2006/relationships/ctrlProp" Target="../ctrlProps/ctrlProp689.xml"/><Relationship Id="rId305" Type="http://schemas.openxmlformats.org/officeDocument/2006/relationships/ctrlProp" Target="../ctrlProps/ctrlProp703.xml"/><Relationship Id="rId347" Type="http://schemas.openxmlformats.org/officeDocument/2006/relationships/ctrlProp" Target="../ctrlProps/ctrlProp745.xml"/><Relationship Id="rId44" Type="http://schemas.openxmlformats.org/officeDocument/2006/relationships/ctrlProp" Target="../ctrlProps/ctrlProp442.xml"/><Relationship Id="rId86" Type="http://schemas.openxmlformats.org/officeDocument/2006/relationships/ctrlProp" Target="../ctrlProps/ctrlProp484.xml"/><Relationship Id="rId151" Type="http://schemas.openxmlformats.org/officeDocument/2006/relationships/ctrlProp" Target="../ctrlProps/ctrlProp549.xml"/><Relationship Id="rId389" Type="http://schemas.openxmlformats.org/officeDocument/2006/relationships/ctrlProp" Target="../ctrlProps/ctrlProp787.xml"/><Relationship Id="rId193" Type="http://schemas.openxmlformats.org/officeDocument/2006/relationships/ctrlProp" Target="../ctrlProps/ctrlProp591.xml"/><Relationship Id="rId207" Type="http://schemas.openxmlformats.org/officeDocument/2006/relationships/ctrlProp" Target="../ctrlProps/ctrlProp605.xml"/><Relationship Id="rId249" Type="http://schemas.openxmlformats.org/officeDocument/2006/relationships/ctrlProp" Target="../ctrlProps/ctrlProp647.xml"/><Relationship Id="rId13" Type="http://schemas.openxmlformats.org/officeDocument/2006/relationships/ctrlProp" Target="../ctrlProps/ctrlProp411.xml"/><Relationship Id="rId109" Type="http://schemas.openxmlformats.org/officeDocument/2006/relationships/ctrlProp" Target="../ctrlProps/ctrlProp507.xml"/><Relationship Id="rId260" Type="http://schemas.openxmlformats.org/officeDocument/2006/relationships/ctrlProp" Target="../ctrlProps/ctrlProp658.xml"/><Relationship Id="rId316" Type="http://schemas.openxmlformats.org/officeDocument/2006/relationships/ctrlProp" Target="../ctrlProps/ctrlProp714.xml"/><Relationship Id="rId55" Type="http://schemas.openxmlformats.org/officeDocument/2006/relationships/ctrlProp" Target="../ctrlProps/ctrlProp453.xml"/><Relationship Id="rId97" Type="http://schemas.openxmlformats.org/officeDocument/2006/relationships/ctrlProp" Target="../ctrlProps/ctrlProp495.xml"/><Relationship Id="rId120" Type="http://schemas.openxmlformats.org/officeDocument/2006/relationships/ctrlProp" Target="../ctrlProps/ctrlProp518.xml"/><Relationship Id="rId358" Type="http://schemas.openxmlformats.org/officeDocument/2006/relationships/ctrlProp" Target="../ctrlProps/ctrlProp756.xml"/><Relationship Id="rId162" Type="http://schemas.openxmlformats.org/officeDocument/2006/relationships/ctrlProp" Target="../ctrlProps/ctrlProp560.xml"/><Relationship Id="rId218" Type="http://schemas.openxmlformats.org/officeDocument/2006/relationships/ctrlProp" Target="../ctrlProps/ctrlProp616.xml"/><Relationship Id="rId271" Type="http://schemas.openxmlformats.org/officeDocument/2006/relationships/ctrlProp" Target="../ctrlProps/ctrlProp669.xml"/><Relationship Id="rId24" Type="http://schemas.openxmlformats.org/officeDocument/2006/relationships/ctrlProp" Target="../ctrlProps/ctrlProp422.xml"/><Relationship Id="rId66" Type="http://schemas.openxmlformats.org/officeDocument/2006/relationships/ctrlProp" Target="../ctrlProps/ctrlProp464.xml"/><Relationship Id="rId131" Type="http://schemas.openxmlformats.org/officeDocument/2006/relationships/ctrlProp" Target="../ctrlProps/ctrlProp529.xml"/><Relationship Id="rId327" Type="http://schemas.openxmlformats.org/officeDocument/2006/relationships/ctrlProp" Target="../ctrlProps/ctrlProp725.xml"/><Relationship Id="rId369" Type="http://schemas.openxmlformats.org/officeDocument/2006/relationships/ctrlProp" Target="../ctrlProps/ctrlProp767.xml"/><Relationship Id="rId173" Type="http://schemas.openxmlformats.org/officeDocument/2006/relationships/ctrlProp" Target="../ctrlProps/ctrlProp571.xml"/><Relationship Id="rId229" Type="http://schemas.openxmlformats.org/officeDocument/2006/relationships/ctrlProp" Target="../ctrlProps/ctrlProp627.xml"/><Relationship Id="rId380" Type="http://schemas.openxmlformats.org/officeDocument/2006/relationships/ctrlProp" Target="../ctrlProps/ctrlProp778.xml"/><Relationship Id="rId240" Type="http://schemas.openxmlformats.org/officeDocument/2006/relationships/ctrlProp" Target="../ctrlProps/ctrlProp638.xml"/><Relationship Id="rId35" Type="http://schemas.openxmlformats.org/officeDocument/2006/relationships/ctrlProp" Target="../ctrlProps/ctrlProp433.xml"/><Relationship Id="rId77" Type="http://schemas.openxmlformats.org/officeDocument/2006/relationships/ctrlProp" Target="../ctrlProps/ctrlProp475.xml"/><Relationship Id="rId100" Type="http://schemas.openxmlformats.org/officeDocument/2006/relationships/ctrlProp" Target="../ctrlProps/ctrlProp498.xml"/><Relationship Id="rId282" Type="http://schemas.openxmlformats.org/officeDocument/2006/relationships/ctrlProp" Target="../ctrlProps/ctrlProp680.xml"/><Relationship Id="rId338" Type="http://schemas.openxmlformats.org/officeDocument/2006/relationships/ctrlProp" Target="../ctrlProps/ctrlProp736.xml"/><Relationship Id="rId8" Type="http://schemas.openxmlformats.org/officeDocument/2006/relationships/ctrlProp" Target="../ctrlProps/ctrlProp406.xml"/><Relationship Id="rId142" Type="http://schemas.openxmlformats.org/officeDocument/2006/relationships/ctrlProp" Target="../ctrlProps/ctrlProp540.xml"/><Relationship Id="rId184" Type="http://schemas.openxmlformats.org/officeDocument/2006/relationships/ctrlProp" Target="../ctrlProps/ctrlProp582.xml"/><Relationship Id="rId391" Type="http://schemas.openxmlformats.org/officeDocument/2006/relationships/ctrlProp" Target="../ctrlProps/ctrlProp789.xml"/><Relationship Id="rId251" Type="http://schemas.openxmlformats.org/officeDocument/2006/relationships/ctrlProp" Target="../ctrlProps/ctrlProp649.xml"/><Relationship Id="rId46" Type="http://schemas.openxmlformats.org/officeDocument/2006/relationships/ctrlProp" Target="../ctrlProps/ctrlProp444.xml"/><Relationship Id="rId293" Type="http://schemas.openxmlformats.org/officeDocument/2006/relationships/ctrlProp" Target="../ctrlProps/ctrlProp691.xml"/><Relationship Id="rId307" Type="http://schemas.openxmlformats.org/officeDocument/2006/relationships/ctrlProp" Target="../ctrlProps/ctrlProp705.xml"/><Relationship Id="rId349" Type="http://schemas.openxmlformats.org/officeDocument/2006/relationships/ctrlProp" Target="../ctrlProps/ctrlProp747.xml"/><Relationship Id="rId88" Type="http://schemas.openxmlformats.org/officeDocument/2006/relationships/ctrlProp" Target="../ctrlProps/ctrlProp486.xml"/><Relationship Id="rId111" Type="http://schemas.openxmlformats.org/officeDocument/2006/relationships/ctrlProp" Target="../ctrlProps/ctrlProp509.xml"/><Relationship Id="rId153" Type="http://schemas.openxmlformats.org/officeDocument/2006/relationships/ctrlProp" Target="../ctrlProps/ctrlProp551.xml"/><Relationship Id="rId195" Type="http://schemas.openxmlformats.org/officeDocument/2006/relationships/ctrlProp" Target="../ctrlProps/ctrlProp593.xml"/><Relationship Id="rId209" Type="http://schemas.openxmlformats.org/officeDocument/2006/relationships/ctrlProp" Target="../ctrlProps/ctrlProp607.xml"/><Relationship Id="rId360" Type="http://schemas.openxmlformats.org/officeDocument/2006/relationships/ctrlProp" Target="../ctrlProps/ctrlProp758.xml"/><Relationship Id="rId220" Type="http://schemas.openxmlformats.org/officeDocument/2006/relationships/ctrlProp" Target="../ctrlProps/ctrlProp618.xml"/><Relationship Id="rId15" Type="http://schemas.openxmlformats.org/officeDocument/2006/relationships/ctrlProp" Target="../ctrlProps/ctrlProp413.xml"/><Relationship Id="rId57" Type="http://schemas.openxmlformats.org/officeDocument/2006/relationships/ctrlProp" Target="../ctrlProps/ctrlProp455.xml"/><Relationship Id="rId262" Type="http://schemas.openxmlformats.org/officeDocument/2006/relationships/ctrlProp" Target="../ctrlProps/ctrlProp660.xml"/><Relationship Id="rId318" Type="http://schemas.openxmlformats.org/officeDocument/2006/relationships/ctrlProp" Target="../ctrlProps/ctrlProp716.xml"/><Relationship Id="rId99" Type="http://schemas.openxmlformats.org/officeDocument/2006/relationships/ctrlProp" Target="../ctrlProps/ctrlProp497.xml"/><Relationship Id="rId122" Type="http://schemas.openxmlformats.org/officeDocument/2006/relationships/ctrlProp" Target="../ctrlProps/ctrlProp520.xml"/><Relationship Id="rId164" Type="http://schemas.openxmlformats.org/officeDocument/2006/relationships/ctrlProp" Target="../ctrlProps/ctrlProp562.xml"/><Relationship Id="rId371" Type="http://schemas.openxmlformats.org/officeDocument/2006/relationships/ctrlProp" Target="../ctrlProps/ctrlProp769.xml"/><Relationship Id="rId26" Type="http://schemas.openxmlformats.org/officeDocument/2006/relationships/ctrlProp" Target="../ctrlProps/ctrlProp424.xml"/><Relationship Id="rId231" Type="http://schemas.openxmlformats.org/officeDocument/2006/relationships/ctrlProp" Target="../ctrlProps/ctrlProp629.xml"/><Relationship Id="rId273" Type="http://schemas.openxmlformats.org/officeDocument/2006/relationships/ctrlProp" Target="../ctrlProps/ctrlProp671.xml"/><Relationship Id="rId329" Type="http://schemas.openxmlformats.org/officeDocument/2006/relationships/ctrlProp" Target="../ctrlProps/ctrlProp727.xml"/><Relationship Id="rId68" Type="http://schemas.openxmlformats.org/officeDocument/2006/relationships/ctrlProp" Target="../ctrlProps/ctrlProp466.xml"/><Relationship Id="rId133" Type="http://schemas.openxmlformats.org/officeDocument/2006/relationships/ctrlProp" Target="../ctrlProps/ctrlProp531.xml"/><Relationship Id="rId175" Type="http://schemas.openxmlformats.org/officeDocument/2006/relationships/ctrlProp" Target="../ctrlProps/ctrlProp573.xml"/><Relationship Id="rId340" Type="http://schemas.openxmlformats.org/officeDocument/2006/relationships/ctrlProp" Target="../ctrlProps/ctrlProp738.xml"/><Relationship Id="rId200" Type="http://schemas.openxmlformats.org/officeDocument/2006/relationships/ctrlProp" Target="../ctrlProps/ctrlProp598.xml"/><Relationship Id="rId382" Type="http://schemas.openxmlformats.org/officeDocument/2006/relationships/ctrlProp" Target="../ctrlProps/ctrlProp780.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X34"/>
  <sheetViews>
    <sheetView showGridLines="0" showRowColHeaders="0" showZeros="0" tabSelected="1" showOutlineSymbols="0" workbookViewId="0">
      <selection activeCell="N6" sqref="N6"/>
    </sheetView>
  </sheetViews>
  <sheetFormatPr defaultRowHeight="15" x14ac:dyDescent="0.25"/>
  <cols>
    <col min="1" max="1" width="3.7109375" customWidth="1"/>
    <col min="2" max="2" width="26.140625" customWidth="1"/>
    <col min="3" max="4" width="12" customWidth="1"/>
    <col min="6" max="6" width="7.140625" customWidth="1"/>
    <col min="17" max="17" width="14.28515625" customWidth="1"/>
    <col min="18" max="18" width="3.7109375" customWidth="1"/>
    <col min="19" max="19" width="5" customWidth="1"/>
    <col min="20" max="20" width="6.7109375" customWidth="1"/>
    <col min="21" max="21" width="17.85546875" customWidth="1"/>
  </cols>
  <sheetData>
    <row r="1" spans="1:24" x14ac:dyDescent="0.25">
      <c r="A1" s="34"/>
      <c r="B1" s="34"/>
      <c r="C1" s="34"/>
      <c r="D1" s="34"/>
      <c r="E1" s="34"/>
      <c r="F1" s="34"/>
      <c r="G1" s="34"/>
      <c r="H1" s="34"/>
      <c r="I1" s="34"/>
      <c r="J1" s="34"/>
      <c r="K1" s="34"/>
      <c r="L1" s="34"/>
      <c r="M1" s="34"/>
      <c r="N1" s="34"/>
      <c r="O1" s="34"/>
      <c r="P1" s="34"/>
      <c r="Q1" s="34"/>
      <c r="R1" s="34"/>
      <c r="S1" s="34"/>
      <c r="T1" s="34"/>
      <c r="U1" s="34"/>
      <c r="V1" s="34"/>
      <c r="W1" s="34"/>
    </row>
    <row r="2" spans="1:24" ht="21" x14ac:dyDescent="0.35">
      <c r="A2" s="34"/>
      <c r="B2" s="244" t="s">
        <v>0</v>
      </c>
      <c r="C2" s="244"/>
      <c r="D2" s="244"/>
      <c r="E2" s="244"/>
      <c r="F2" s="244"/>
      <c r="G2" s="244"/>
      <c r="H2" s="244"/>
      <c r="I2" s="244"/>
      <c r="J2" s="244"/>
      <c r="K2" s="244"/>
      <c r="L2" s="244"/>
      <c r="M2" s="244"/>
      <c r="N2" s="244"/>
      <c r="O2" s="244"/>
      <c r="P2" s="244"/>
      <c r="Q2" s="244"/>
      <c r="R2" s="34"/>
      <c r="S2" s="220" t="s">
        <v>1</v>
      </c>
      <c r="T2" s="221"/>
      <c r="U2" s="222"/>
      <c r="V2" s="48"/>
      <c r="W2" s="34"/>
    </row>
    <row r="3" spans="1:24" ht="27.75" customHeight="1" x14ac:dyDescent="0.35">
      <c r="A3" s="44"/>
      <c r="B3" s="245" t="s">
        <v>2</v>
      </c>
      <c r="C3" s="246"/>
      <c r="D3" s="246"/>
      <c r="E3" s="246"/>
      <c r="F3" s="246"/>
      <c r="G3" s="246"/>
      <c r="H3" s="246"/>
      <c r="I3" s="246"/>
      <c r="J3" s="246"/>
      <c r="K3" s="246"/>
      <c r="L3" s="246"/>
      <c r="M3" s="246"/>
      <c r="N3" s="246"/>
      <c r="O3" s="246"/>
      <c r="P3" s="246"/>
      <c r="Q3" s="247"/>
      <c r="R3" s="34"/>
      <c r="S3" s="234" t="s">
        <v>3</v>
      </c>
      <c r="T3" s="234" t="s">
        <v>4</v>
      </c>
      <c r="U3" s="236" t="s">
        <v>5</v>
      </c>
      <c r="V3" s="48"/>
      <c r="W3" s="34"/>
    </row>
    <row r="4" spans="1:24" x14ac:dyDescent="0.25">
      <c r="A4" s="44"/>
      <c r="B4" s="34"/>
      <c r="C4" s="34"/>
      <c r="D4" s="34"/>
      <c r="E4" s="34"/>
      <c r="F4" s="34"/>
      <c r="G4" s="34"/>
      <c r="H4" s="34"/>
      <c r="I4" s="34"/>
      <c r="J4" s="34"/>
      <c r="K4" s="34"/>
      <c r="L4" s="34"/>
      <c r="M4" s="34"/>
      <c r="N4" s="34"/>
      <c r="O4" s="34"/>
      <c r="P4" s="34"/>
      <c r="Q4" s="34"/>
      <c r="R4" s="34"/>
      <c r="S4" s="235"/>
      <c r="T4" s="235"/>
      <c r="U4" s="235"/>
      <c r="V4" s="48"/>
      <c r="W4" s="34"/>
    </row>
    <row r="5" spans="1:24" ht="39.75" customHeight="1" x14ac:dyDescent="0.25">
      <c r="A5" s="45"/>
      <c r="B5" s="195" t="s">
        <v>6</v>
      </c>
      <c r="C5" s="196"/>
      <c r="D5" s="196"/>
      <c r="E5" s="196"/>
      <c r="F5" s="196"/>
      <c r="G5" s="196"/>
      <c r="H5" s="196"/>
      <c r="I5" s="196"/>
      <c r="J5" s="196"/>
      <c r="K5" s="196"/>
      <c r="L5" s="196"/>
      <c r="M5" s="196"/>
      <c r="N5" s="196"/>
      <c r="O5" s="196"/>
      <c r="P5" s="196"/>
      <c r="Q5" s="197"/>
      <c r="R5" s="50"/>
      <c r="S5" s="92">
        <v>2.2000000000000002</v>
      </c>
      <c r="T5" s="94" t="s">
        <v>7</v>
      </c>
      <c r="U5" s="93" t="s">
        <v>8</v>
      </c>
      <c r="V5" s="48"/>
      <c r="W5" s="34"/>
    </row>
    <row r="6" spans="1:24" ht="14.25" customHeight="1" x14ac:dyDescent="0.25">
      <c r="A6" s="45"/>
      <c r="B6" s="47"/>
      <c r="C6" s="34"/>
      <c r="D6" s="48"/>
      <c r="E6" s="48"/>
      <c r="F6" s="48"/>
      <c r="G6" s="48"/>
      <c r="H6" s="48"/>
      <c r="I6" s="48"/>
      <c r="J6" s="48"/>
      <c r="K6" s="48"/>
      <c r="L6" s="48"/>
      <c r="M6" s="48"/>
      <c r="N6" s="48"/>
      <c r="O6" s="48"/>
      <c r="P6" s="48"/>
      <c r="Q6" s="48"/>
      <c r="R6" s="48"/>
      <c r="S6" s="231">
        <v>2.2999999999999998</v>
      </c>
      <c r="T6" s="233" t="s">
        <v>9</v>
      </c>
      <c r="U6" s="232" t="s">
        <v>10</v>
      </c>
      <c r="V6" s="48"/>
      <c r="W6" s="48"/>
      <c r="X6" s="14"/>
    </row>
    <row r="7" spans="1:24" ht="30" customHeight="1" x14ac:dyDescent="0.25">
      <c r="A7" s="45"/>
      <c r="B7" s="226" t="s">
        <v>11</v>
      </c>
      <c r="C7" s="223" t="s">
        <v>12</v>
      </c>
      <c r="D7" s="200" t="s">
        <v>13</v>
      </c>
      <c r="E7" s="200"/>
      <c r="F7" s="200"/>
      <c r="G7" s="200"/>
      <c r="H7" s="200"/>
      <c r="I7" s="200"/>
      <c r="J7" s="200"/>
      <c r="K7" s="200"/>
      <c r="L7" s="200"/>
      <c r="M7" s="200"/>
      <c r="N7" s="200"/>
      <c r="O7" s="200"/>
      <c r="P7" s="200"/>
      <c r="Q7" s="201"/>
      <c r="R7" s="48"/>
      <c r="S7" s="231"/>
      <c r="T7" s="232"/>
      <c r="U7" s="232"/>
      <c r="V7" s="48"/>
      <c r="W7" s="48"/>
      <c r="X7" s="14"/>
    </row>
    <row r="8" spans="1:24" ht="25.5" customHeight="1" x14ac:dyDescent="0.25">
      <c r="A8" s="45"/>
      <c r="B8" s="227"/>
      <c r="C8" s="224"/>
      <c r="D8" s="202" t="s">
        <v>14</v>
      </c>
      <c r="E8" s="202"/>
      <c r="F8" s="202"/>
      <c r="G8" s="202"/>
      <c r="H8" s="202"/>
      <c r="I8" s="202"/>
      <c r="J8" s="202"/>
      <c r="K8" s="202"/>
      <c r="L8" s="202"/>
      <c r="M8" s="202"/>
      <c r="N8" s="202"/>
      <c r="O8" s="202"/>
      <c r="P8" s="202"/>
      <c r="Q8" s="203"/>
      <c r="R8" s="48"/>
      <c r="S8" s="231"/>
      <c r="T8" s="232"/>
      <c r="U8" s="232"/>
      <c r="V8" s="48"/>
      <c r="W8" s="48"/>
      <c r="X8" s="14"/>
    </row>
    <row r="9" spans="1:24" ht="25.5" customHeight="1" x14ac:dyDescent="0.25">
      <c r="A9" s="45"/>
      <c r="B9" s="227"/>
      <c r="C9" s="225"/>
      <c r="D9" s="237" t="s">
        <v>15</v>
      </c>
      <c r="E9" s="237"/>
      <c r="F9" s="237"/>
      <c r="G9" s="237"/>
      <c r="H9" s="237"/>
      <c r="I9" s="237"/>
      <c r="J9" s="237"/>
      <c r="K9" s="237"/>
      <c r="L9" s="237"/>
      <c r="M9" s="237"/>
      <c r="N9" s="237"/>
      <c r="O9" s="237"/>
      <c r="P9" s="237"/>
      <c r="Q9" s="238"/>
      <c r="R9" s="48"/>
      <c r="S9" s="204">
        <v>2.4</v>
      </c>
      <c r="T9" s="243" t="s">
        <v>16</v>
      </c>
      <c r="U9" s="242" t="s">
        <v>17</v>
      </c>
      <c r="V9" s="48"/>
      <c r="W9" s="48"/>
      <c r="X9" s="14"/>
    </row>
    <row r="10" spans="1:24" ht="25.5" customHeight="1" x14ac:dyDescent="0.25">
      <c r="A10" s="45"/>
      <c r="B10" s="227"/>
      <c r="C10" s="211" t="s">
        <v>18</v>
      </c>
      <c r="D10" s="212"/>
      <c r="E10" s="212"/>
      <c r="F10" s="212"/>
      <c r="G10" s="212"/>
      <c r="H10" s="212"/>
      <c r="I10" s="212"/>
      <c r="J10" s="212"/>
      <c r="K10" s="212"/>
      <c r="L10" s="212"/>
      <c r="M10" s="212"/>
      <c r="N10" s="212"/>
      <c r="O10" s="212"/>
      <c r="P10" s="212"/>
      <c r="Q10" s="213"/>
      <c r="R10" s="48"/>
      <c r="S10" s="204"/>
      <c r="T10" s="242"/>
      <c r="U10" s="242"/>
      <c r="V10" s="48"/>
      <c r="W10" s="48"/>
      <c r="X10" s="14"/>
    </row>
    <row r="11" spans="1:24" ht="25.5" customHeight="1" x14ac:dyDescent="0.25">
      <c r="A11" s="45"/>
      <c r="B11" s="227"/>
      <c r="C11" s="239" t="s">
        <v>19</v>
      </c>
      <c r="D11" s="240"/>
      <c r="E11" s="240"/>
      <c r="F11" s="240"/>
      <c r="G11" s="240"/>
      <c r="H11" s="240"/>
      <c r="I11" s="240"/>
      <c r="J11" s="240"/>
      <c r="K11" s="240"/>
      <c r="L11" s="240"/>
      <c r="M11" s="240"/>
      <c r="N11" s="240"/>
      <c r="O11" s="240"/>
      <c r="P11" s="240"/>
      <c r="Q11" s="241"/>
      <c r="R11" s="48"/>
      <c r="S11" s="193" t="s">
        <v>20</v>
      </c>
      <c r="T11" s="191" t="s">
        <v>21</v>
      </c>
      <c r="U11" s="189" t="s">
        <v>22</v>
      </c>
      <c r="V11" s="34"/>
      <c r="W11" s="34"/>
    </row>
    <row r="12" spans="1:24" ht="25.5" customHeight="1" x14ac:dyDescent="0.25">
      <c r="A12" s="45"/>
      <c r="B12" s="227"/>
      <c r="C12" s="228" t="s">
        <v>23</v>
      </c>
      <c r="D12" s="229"/>
      <c r="E12" s="229"/>
      <c r="F12" s="229"/>
      <c r="G12" s="229"/>
      <c r="H12" s="229"/>
      <c r="I12" s="229"/>
      <c r="J12" s="229"/>
      <c r="K12" s="229"/>
      <c r="L12" s="229"/>
      <c r="M12" s="229"/>
      <c r="N12" s="229"/>
      <c r="O12" s="229"/>
      <c r="P12" s="229"/>
      <c r="Q12" s="230"/>
      <c r="R12" s="48"/>
      <c r="S12" s="194"/>
      <c r="T12" s="192"/>
      <c r="U12" s="190"/>
      <c r="V12" s="34"/>
      <c r="W12" s="34"/>
    </row>
    <row r="13" spans="1:24" ht="12" customHeight="1" x14ac:dyDescent="0.25">
      <c r="A13" s="45"/>
      <c r="B13" s="47"/>
      <c r="C13" s="34"/>
      <c r="D13" s="48"/>
      <c r="E13" s="48"/>
      <c r="F13" s="48"/>
      <c r="G13" s="48"/>
      <c r="H13" s="48"/>
      <c r="I13" s="48"/>
      <c r="J13" s="48"/>
      <c r="K13" s="48"/>
      <c r="L13" s="48"/>
      <c r="M13" s="48"/>
      <c r="N13" s="48"/>
      <c r="O13" s="48"/>
      <c r="P13" s="48"/>
      <c r="Q13" s="48"/>
      <c r="R13" s="48"/>
      <c r="S13" s="194"/>
      <c r="T13" s="192"/>
      <c r="U13" s="190"/>
      <c r="V13" s="34"/>
      <c r="W13" s="34"/>
    </row>
    <row r="14" spans="1:24" ht="24.75" customHeight="1" x14ac:dyDescent="0.3">
      <c r="A14" s="46"/>
      <c r="B14" s="27" t="s">
        <v>24</v>
      </c>
      <c r="C14" s="20">
        <v>1</v>
      </c>
      <c r="D14" s="216" t="s">
        <v>25</v>
      </c>
      <c r="E14" s="216"/>
      <c r="F14" s="216"/>
      <c r="G14" s="216"/>
      <c r="H14" s="216"/>
      <c r="I14" s="216"/>
      <c r="J14" s="216"/>
      <c r="K14" s="216"/>
      <c r="L14" s="216"/>
      <c r="M14" s="216"/>
      <c r="N14" s="216"/>
      <c r="O14" s="216"/>
      <c r="P14" s="216"/>
      <c r="Q14" s="217"/>
      <c r="R14" s="34"/>
      <c r="S14" s="185"/>
      <c r="T14" s="186"/>
      <c r="U14" s="185"/>
      <c r="V14" s="34"/>
      <c r="W14" s="34"/>
    </row>
    <row r="15" spans="1:24" ht="9" customHeight="1" x14ac:dyDescent="0.3">
      <c r="A15" s="34"/>
      <c r="B15" s="16"/>
      <c r="C15" s="17"/>
      <c r="D15" s="18"/>
      <c r="E15" s="18"/>
      <c r="F15" s="18"/>
      <c r="G15" s="18"/>
      <c r="H15" s="18"/>
      <c r="I15" s="18"/>
      <c r="J15" s="18"/>
      <c r="K15" s="18"/>
      <c r="L15" s="18"/>
      <c r="M15" s="18"/>
      <c r="N15" s="18"/>
      <c r="O15" s="18"/>
      <c r="P15" s="18"/>
      <c r="Q15" s="19"/>
      <c r="R15" s="34"/>
      <c r="S15" s="34"/>
      <c r="T15" s="34"/>
      <c r="U15" s="34"/>
      <c r="V15" s="34"/>
      <c r="W15" s="34"/>
    </row>
    <row r="16" spans="1:24" ht="26.25" customHeight="1" x14ac:dyDescent="0.3">
      <c r="A16" s="34"/>
      <c r="B16" s="16"/>
      <c r="C16" s="20">
        <v>2</v>
      </c>
      <c r="D16" s="216" t="s">
        <v>26</v>
      </c>
      <c r="E16" s="216"/>
      <c r="F16" s="216"/>
      <c r="G16" s="216"/>
      <c r="H16" s="216"/>
      <c r="I16" s="216"/>
      <c r="J16" s="216"/>
      <c r="K16" s="216"/>
      <c r="L16" s="216"/>
      <c r="M16" s="216"/>
      <c r="N16" s="216"/>
      <c r="O16" s="216"/>
      <c r="P16" s="216"/>
      <c r="Q16" s="217"/>
      <c r="R16" s="34"/>
      <c r="S16" s="34"/>
      <c r="T16" s="34"/>
      <c r="U16" s="34"/>
      <c r="V16" s="34"/>
      <c r="W16" s="34"/>
    </row>
    <row r="17" spans="1:23" ht="20.25" customHeight="1" x14ac:dyDescent="0.3">
      <c r="A17" s="34"/>
      <c r="B17" s="16"/>
      <c r="C17" s="16"/>
      <c r="D17" s="15">
        <v>2.1</v>
      </c>
      <c r="E17" s="218" t="s">
        <v>27</v>
      </c>
      <c r="F17" s="218"/>
      <c r="G17" s="218"/>
      <c r="H17" s="218"/>
      <c r="I17" s="218"/>
      <c r="J17" s="218"/>
      <c r="K17" s="218"/>
      <c r="L17" s="218"/>
      <c r="M17" s="218"/>
      <c r="N17" s="218"/>
      <c r="O17" s="218"/>
      <c r="P17" s="218"/>
      <c r="Q17" s="219"/>
      <c r="R17" s="34"/>
      <c r="S17" s="34"/>
      <c r="T17" s="34"/>
      <c r="U17" s="34"/>
      <c r="V17" s="34"/>
      <c r="W17" s="34"/>
    </row>
    <row r="18" spans="1:23" ht="18.75" x14ac:dyDescent="0.3">
      <c r="A18" s="34"/>
      <c r="B18" s="16"/>
      <c r="C18" s="16"/>
      <c r="D18" s="15">
        <v>2.2000000000000002</v>
      </c>
      <c r="E18" s="218" t="s">
        <v>28</v>
      </c>
      <c r="F18" s="218"/>
      <c r="G18" s="218"/>
      <c r="H18" s="218"/>
      <c r="I18" s="218"/>
      <c r="J18" s="218"/>
      <c r="K18" s="218"/>
      <c r="L18" s="218"/>
      <c r="M18" s="218"/>
      <c r="N18" s="218"/>
      <c r="O18" s="218"/>
      <c r="P18" s="218"/>
      <c r="Q18" s="219"/>
      <c r="R18" s="34"/>
      <c r="S18" s="34"/>
      <c r="T18" s="34"/>
      <c r="U18" s="34"/>
      <c r="V18" s="34"/>
      <c r="W18" s="34"/>
    </row>
    <row r="19" spans="1:23" ht="18.75" x14ac:dyDescent="0.3">
      <c r="A19" s="34"/>
      <c r="B19" s="16"/>
      <c r="C19" s="16"/>
      <c r="D19" s="15">
        <v>2.2999999999999998</v>
      </c>
      <c r="E19" s="218" t="s">
        <v>29</v>
      </c>
      <c r="F19" s="218"/>
      <c r="G19" s="218"/>
      <c r="H19" s="218"/>
      <c r="I19" s="218"/>
      <c r="J19" s="218"/>
      <c r="K19" s="218"/>
      <c r="L19" s="218"/>
      <c r="M19" s="218"/>
      <c r="N19" s="218"/>
      <c r="O19" s="218"/>
      <c r="P19" s="218"/>
      <c r="Q19" s="219"/>
      <c r="R19" s="34"/>
      <c r="S19" s="34"/>
      <c r="T19" s="34"/>
      <c r="U19" s="34"/>
      <c r="V19" s="34"/>
      <c r="W19" s="34"/>
    </row>
    <row r="20" spans="1:23" ht="18.75" x14ac:dyDescent="0.3">
      <c r="A20" s="34"/>
      <c r="B20" s="16"/>
      <c r="C20" s="16"/>
      <c r="D20" s="15">
        <v>2.4</v>
      </c>
      <c r="E20" s="218" t="s">
        <v>30</v>
      </c>
      <c r="F20" s="218"/>
      <c r="G20" s="218"/>
      <c r="H20" s="218"/>
      <c r="I20" s="218"/>
      <c r="J20" s="218"/>
      <c r="K20" s="218"/>
      <c r="L20" s="218"/>
      <c r="M20" s="218"/>
      <c r="N20" s="218"/>
      <c r="O20" s="218"/>
      <c r="P20" s="218"/>
      <c r="Q20" s="219"/>
      <c r="R20" s="34"/>
      <c r="S20" s="34"/>
      <c r="T20" s="34"/>
      <c r="U20" s="34"/>
      <c r="V20" s="34"/>
      <c r="W20" s="34"/>
    </row>
    <row r="21" spans="1:23" ht="36.75" customHeight="1" x14ac:dyDescent="0.3">
      <c r="A21" s="34"/>
      <c r="B21" s="16"/>
      <c r="C21" s="16"/>
      <c r="D21" s="15">
        <v>2.5</v>
      </c>
      <c r="E21" s="214" t="s">
        <v>31</v>
      </c>
      <c r="F21" s="214"/>
      <c r="G21" s="214"/>
      <c r="H21" s="214"/>
      <c r="I21" s="214"/>
      <c r="J21" s="214"/>
      <c r="K21" s="214"/>
      <c r="L21" s="214"/>
      <c r="M21" s="214"/>
      <c r="N21" s="214"/>
      <c r="O21" s="214"/>
      <c r="P21" s="214"/>
      <c r="Q21" s="215"/>
      <c r="R21" s="34"/>
      <c r="S21" s="34"/>
      <c r="T21" s="34"/>
      <c r="U21" s="34"/>
      <c r="V21" s="34"/>
      <c r="W21" s="34"/>
    </row>
    <row r="22" spans="1:23" ht="9" customHeight="1" x14ac:dyDescent="0.3">
      <c r="A22" s="34"/>
      <c r="B22" s="16"/>
      <c r="C22" s="16"/>
      <c r="D22" s="15"/>
      <c r="E22" s="29"/>
      <c r="F22" s="29"/>
      <c r="G22" s="29"/>
      <c r="H22" s="29"/>
      <c r="I22" s="29"/>
      <c r="J22" s="29"/>
      <c r="K22" s="29"/>
      <c r="L22" s="29"/>
      <c r="M22" s="29"/>
      <c r="N22" s="29"/>
      <c r="O22" s="29"/>
      <c r="P22" s="29"/>
      <c r="Q22" s="30"/>
      <c r="R22" s="34"/>
      <c r="S22" s="34"/>
      <c r="T22" s="34"/>
      <c r="U22" s="34"/>
      <c r="V22" s="34"/>
      <c r="W22" s="34"/>
    </row>
    <row r="23" spans="1:23" ht="45" customHeight="1" x14ac:dyDescent="0.3">
      <c r="A23" s="34"/>
      <c r="B23" s="20"/>
      <c r="C23" s="31">
        <v>3</v>
      </c>
      <c r="D23" s="32" t="s">
        <v>32</v>
      </c>
      <c r="E23" s="207" t="s">
        <v>33</v>
      </c>
      <c r="F23" s="207"/>
      <c r="G23" s="207"/>
      <c r="H23" s="207"/>
      <c r="I23" s="207"/>
      <c r="J23" s="207"/>
      <c r="K23" s="207"/>
      <c r="L23" s="207"/>
      <c r="M23" s="207"/>
      <c r="N23" s="207"/>
      <c r="O23" s="207"/>
      <c r="P23" s="207"/>
      <c r="Q23" s="208"/>
      <c r="R23" s="34"/>
      <c r="S23" s="34"/>
      <c r="T23" s="34"/>
      <c r="U23" s="34"/>
      <c r="V23" s="34"/>
      <c r="W23" s="34"/>
    </row>
    <row r="24" spans="1:23" ht="20.25" customHeight="1" x14ac:dyDescent="0.3">
      <c r="A24" s="34"/>
      <c r="B24" s="16"/>
      <c r="C24" s="16"/>
      <c r="D24" s="33" t="s">
        <v>34</v>
      </c>
      <c r="E24" s="209" t="s">
        <v>35</v>
      </c>
      <c r="F24" s="209"/>
      <c r="G24" s="209"/>
      <c r="H24" s="209"/>
      <c r="I24" s="209"/>
      <c r="J24" s="209"/>
      <c r="K24" s="209"/>
      <c r="L24" s="209"/>
      <c r="M24" s="209"/>
      <c r="N24" s="209"/>
      <c r="O24" s="209"/>
      <c r="P24" s="209"/>
      <c r="Q24" s="210"/>
      <c r="R24" s="34"/>
      <c r="S24" s="34"/>
      <c r="T24" s="34"/>
      <c r="U24" s="34"/>
      <c r="V24" s="34"/>
      <c r="W24" s="34"/>
    </row>
    <row r="25" spans="1:23" ht="9" customHeight="1" x14ac:dyDescent="0.3">
      <c r="A25" s="34"/>
      <c r="B25" s="17"/>
      <c r="C25" s="17"/>
      <c r="D25" s="205"/>
      <c r="E25" s="205"/>
      <c r="F25" s="205"/>
      <c r="G25" s="205"/>
      <c r="H25" s="205"/>
      <c r="I25" s="205"/>
      <c r="J25" s="205"/>
      <c r="K25" s="205"/>
      <c r="L25" s="205"/>
      <c r="M25" s="205"/>
      <c r="N25" s="205"/>
      <c r="O25" s="205"/>
      <c r="P25" s="205"/>
      <c r="Q25" s="206"/>
      <c r="R25" s="34"/>
      <c r="S25" s="34"/>
      <c r="T25" s="34"/>
      <c r="U25" s="34"/>
      <c r="V25" s="34"/>
      <c r="W25" s="34"/>
    </row>
    <row r="26" spans="1:23" ht="9.75" customHeight="1" x14ac:dyDescent="0.3">
      <c r="A26" s="34"/>
      <c r="B26" s="49"/>
      <c r="C26" s="49"/>
      <c r="D26" s="49"/>
      <c r="E26" s="49"/>
      <c r="F26" s="49"/>
      <c r="G26" s="49"/>
      <c r="H26" s="49"/>
      <c r="I26" s="49"/>
      <c r="J26" s="49"/>
      <c r="K26" s="49"/>
      <c r="L26" s="49"/>
      <c r="M26" s="49"/>
      <c r="N26" s="49"/>
      <c r="O26" s="49"/>
      <c r="P26" s="49"/>
      <c r="Q26" s="49"/>
      <c r="R26" s="34"/>
      <c r="S26" s="34"/>
      <c r="T26" s="34"/>
      <c r="U26" s="34"/>
      <c r="V26" s="34"/>
      <c r="W26" s="34"/>
    </row>
    <row r="27" spans="1:23" ht="24.75" customHeight="1" x14ac:dyDescent="0.3">
      <c r="A27" s="34"/>
      <c r="B27" s="28" t="s">
        <v>36</v>
      </c>
      <c r="C27" s="21">
        <v>1</v>
      </c>
      <c r="D27" s="198" t="s">
        <v>37</v>
      </c>
      <c r="E27" s="198"/>
      <c r="F27" s="198"/>
      <c r="G27" s="198"/>
      <c r="H27" s="198"/>
      <c r="I27" s="198"/>
      <c r="J27" s="198"/>
      <c r="K27" s="198"/>
      <c r="L27" s="198"/>
      <c r="M27" s="198"/>
      <c r="N27" s="198"/>
      <c r="O27" s="198"/>
      <c r="P27" s="198"/>
      <c r="Q27" s="199"/>
      <c r="R27" s="34"/>
      <c r="S27" s="34"/>
      <c r="T27" s="34"/>
      <c r="U27" s="34"/>
      <c r="V27" s="34"/>
      <c r="W27" s="34"/>
    </row>
    <row r="28" spans="1:23" ht="12.75" customHeight="1" x14ac:dyDescent="0.3">
      <c r="A28" s="34"/>
      <c r="B28" s="25"/>
      <c r="C28" s="22"/>
      <c r="D28" s="23"/>
      <c r="E28" s="23"/>
      <c r="F28" s="23"/>
      <c r="G28" s="23"/>
      <c r="H28" s="23"/>
      <c r="I28" s="23"/>
      <c r="J28" s="23"/>
      <c r="K28" s="23"/>
      <c r="L28" s="23"/>
      <c r="M28" s="23"/>
      <c r="N28" s="23"/>
      <c r="O28" s="23"/>
      <c r="P28" s="23"/>
      <c r="Q28" s="24"/>
      <c r="R28" s="34"/>
      <c r="S28" s="34"/>
      <c r="T28" s="34"/>
      <c r="U28" s="34"/>
      <c r="V28" s="34"/>
      <c r="W28" s="34"/>
    </row>
    <row r="29" spans="1:23" ht="21.75" customHeight="1" x14ac:dyDescent="0.3">
      <c r="A29" s="34"/>
      <c r="B29" s="25"/>
      <c r="C29" s="21">
        <v>2</v>
      </c>
      <c r="D29" s="198" t="s">
        <v>38</v>
      </c>
      <c r="E29" s="198"/>
      <c r="F29" s="198"/>
      <c r="G29" s="198"/>
      <c r="H29" s="198"/>
      <c r="I29" s="198"/>
      <c r="J29" s="198"/>
      <c r="K29" s="198"/>
      <c r="L29" s="198"/>
      <c r="M29" s="198"/>
      <c r="N29" s="198"/>
      <c r="O29" s="198"/>
      <c r="P29" s="198"/>
      <c r="Q29" s="199"/>
      <c r="R29" s="34"/>
      <c r="S29" s="34"/>
      <c r="T29" s="34"/>
      <c r="U29" s="34"/>
      <c r="V29" s="34"/>
      <c r="W29" s="34"/>
    </row>
    <row r="30" spans="1:23" ht="8.25" customHeight="1" x14ac:dyDescent="0.3">
      <c r="A30" s="34"/>
      <c r="B30" s="26"/>
      <c r="C30" s="22"/>
      <c r="D30" s="23"/>
      <c r="E30" s="23"/>
      <c r="F30" s="23"/>
      <c r="G30" s="23"/>
      <c r="H30" s="23"/>
      <c r="I30" s="23"/>
      <c r="J30" s="23"/>
      <c r="K30" s="23"/>
      <c r="L30" s="23"/>
      <c r="M30" s="23"/>
      <c r="N30" s="23"/>
      <c r="O30" s="23"/>
      <c r="P30" s="23"/>
      <c r="Q30" s="24"/>
      <c r="R30" s="34"/>
      <c r="S30" s="34"/>
      <c r="T30" s="34"/>
      <c r="U30" s="34"/>
      <c r="V30" s="34"/>
      <c r="W30" s="34"/>
    </row>
    <row r="31" spans="1:23" x14ac:dyDescent="0.25">
      <c r="A31" s="34"/>
      <c r="B31" s="34"/>
      <c r="C31" s="34"/>
      <c r="D31" s="34"/>
      <c r="E31" s="34"/>
      <c r="F31" s="34"/>
      <c r="G31" s="34"/>
      <c r="H31" s="34"/>
      <c r="I31" s="34"/>
      <c r="J31" s="34"/>
      <c r="K31" s="34"/>
      <c r="L31" s="34"/>
      <c r="M31" s="34"/>
      <c r="N31" s="34"/>
      <c r="O31" s="34"/>
      <c r="P31" s="34"/>
      <c r="Q31" s="34"/>
      <c r="R31" s="34"/>
      <c r="S31" s="34"/>
      <c r="T31" s="34"/>
      <c r="U31" s="34"/>
      <c r="V31" s="34"/>
      <c r="W31" s="34"/>
    </row>
    <row r="32" spans="1:23" x14ac:dyDescent="0.25">
      <c r="A32" s="34"/>
      <c r="B32" s="34"/>
      <c r="C32" s="34"/>
      <c r="D32" s="34"/>
      <c r="E32" s="34"/>
      <c r="F32" s="34"/>
      <c r="G32" s="34"/>
      <c r="H32" s="34"/>
      <c r="I32" s="34"/>
      <c r="J32" s="34"/>
      <c r="K32" s="34"/>
      <c r="L32" s="34"/>
      <c r="M32" s="34"/>
      <c r="N32" s="34"/>
      <c r="O32" s="34"/>
      <c r="P32" s="34"/>
      <c r="Q32" s="34"/>
      <c r="R32" s="34"/>
      <c r="S32" s="34"/>
      <c r="T32" s="34"/>
      <c r="U32" s="34"/>
      <c r="V32" s="34"/>
      <c r="W32" s="34"/>
    </row>
    <row r="33" spans="1:23" x14ac:dyDescent="0.25">
      <c r="A33" s="34"/>
      <c r="B33" s="34"/>
      <c r="C33" s="34"/>
      <c r="D33" s="34"/>
      <c r="E33" s="34"/>
      <c r="F33" s="34"/>
      <c r="G33" s="34"/>
      <c r="H33" s="34"/>
      <c r="I33" s="34"/>
      <c r="J33" s="34"/>
      <c r="K33" s="34"/>
      <c r="L33" s="34"/>
      <c r="M33" s="34"/>
      <c r="N33" s="34"/>
      <c r="O33" s="34"/>
      <c r="P33" s="34"/>
      <c r="Q33" s="34"/>
      <c r="R33" s="34"/>
      <c r="S33" s="34"/>
      <c r="T33" s="34"/>
      <c r="U33" s="34"/>
      <c r="V33" s="34"/>
      <c r="W33" s="34"/>
    </row>
    <row r="34" spans="1:23" x14ac:dyDescent="0.25">
      <c r="A34" s="34"/>
      <c r="B34" s="34"/>
      <c r="C34" s="34"/>
      <c r="D34" s="34"/>
      <c r="E34" s="34"/>
      <c r="F34" s="34"/>
      <c r="G34" s="34"/>
      <c r="H34" s="34"/>
      <c r="I34" s="34"/>
      <c r="J34" s="34"/>
      <c r="K34" s="34"/>
      <c r="L34" s="34"/>
      <c r="M34" s="34"/>
      <c r="N34" s="34"/>
      <c r="O34" s="34"/>
      <c r="P34" s="34"/>
      <c r="Q34" s="34"/>
      <c r="R34" s="34"/>
      <c r="S34" s="34"/>
      <c r="T34" s="34"/>
      <c r="U34" s="34"/>
      <c r="V34" s="34"/>
      <c r="W34" s="34"/>
    </row>
  </sheetData>
  <sheetProtection algorithmName="SHA-512" hashValue="XaIaNw43gZlSEA6XfTLU7m0sS52AOqSgFl+jkU3l7X4iR0Wr0P+ZXclVkQ4bIJK7HtQax0idaYAJLMMylPM4XQ==" saltValue="4yxXu2Gkhh7WofE/0d/34Q==" spinCount="100000" sheet="1" objects="1" scenarios="1" selectLockedCells="1" selectUnlockedCells="1"/>
  <mergeCells count="36">
    <mergeCell ref="S2:U2"/>
    <mergeCell ref="C7:C9"/>
    <mergeCell ref="B7:B12"/>
    <mergeCell ref="C12:Q12"/>
    <mergeCell ref="S6:S8"/>
    <mergeCell ref="U6:U8"/>
    <mergeCell ref="T6:T8"/>
    <mergeCell ref="S3:S4"/>
    <mergeCell ref="T3:T4"/>
    <mergeCell ref="U3:U4"/>
    <mergeCell ref="D9:Q9"/>
    <mergeCell ref="C11:Q11"/>
    <mergeCell ref="U9:U10"/>
    <mergeCell ref="T9:T10"/>
    <mergeCell ref="B2:Q2"/>
    <mergeCell ref="B3:Q3"/>
    <mergeCell ref="D29:Q29"/>
    <mergeCell ref="D25:Q25"/>
    <mergeCell ref="E23:Q23"/>
    <mergeCell ref="E24:Q24"/>
    <mergeCell ref="C10:Q10"/>
    <mergeCell ref="E21:Q21"/>
    <mergeCell ref="D14:Q14"/>
    <mergeCell ref="E18:Q18"/>
    <mergeCell ref="E19:Q19"/>
    <mergeCell ref="E20:Q20"/>
    <mergeCell ref="D16:Q16"/>
    <mergeCell ref="E17:Q17"/>
    <mergeCell ref="U11:U13"/>
    <mergeCell ref="T11:T13"/>
    <mergeCell ref="S11:S13"/>
    <mergeCell ref="B5:Q5"/>
    <mergeCell ref="D27:Q27"/>
    <mergeCell ref="D7:Q7"/>
    <mergeCell ref="D8:Q8"/>
    <mergeCell ref="S9:S10"/>
  </mergeCells>
  <phoneticPr fontId="2" type="noConversion"/>
  <pageMargins left="0.75" right="0.75" top="1" bottom="1" header="0.5" footer="0.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ProgrammeAddNew">
                <anchor moveWithCells="1">
                  <from>
                    <xdr:col>1</xdr:col>
                    <xdr:colOff>47625</xdr:colOff>
                    <xdr:row>22</xdr:row>
                    <xdr:rowOff>152400</xdr:rowOff>
                  </from>
                  <to>
                    <xdr:col>1</xdr:col>
                    <xdr:colOff>1685925</xdr:colOff>
                    <xdr:row>22</xdr:row>
                    <xdr:rowOff>476250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N55"/>
  <sheetViews>
    <sheetView showZeros="0" zoomScale="74" zoomScaleNormal="74" workbookViewId="0">
      <pane xSplit="4" ySplit="12" topLeftCell="E13" activePane="bottomRight" state="frozen"/>
      <selection pane="topRight" activeCell="K10" sqref="K10"/>
      <selection pane="bottomLeft" activeCell="K10" sqref="K10"/>
      <selection pane="bottomRight" activeCell="A13" sqref="A13"/>
    </sheetView>
  </sheetViews>
  <sheetFormatPr defaultColWidth="12.42578125" defaultRowHeight="15" x14ac:dyDescent="0.25"/>
  <cols>
    <col min="1" max="1" width="10.140625" style="171" customWidth="1"/>
    <col min="2" max="2" width="4.28515625" customWidth="1"/>
    <col min="3" max="3" width="46.85546875" customWidth="1"/>
    <col min="4" max="8" width="6" style="172" customWidth="1"/>
    <col min="9" max="9" width="5.85546875" style="172" customWidth="1"/>
    <col min="10" max="15" width="6" style="172" customWidth="1"/>
    <col min="16" max="16" width="6" style="173" customWidth="1"/>
    <col min="17" max="17" width="5.42578125" style="172" customWidth="1"/>
    <col min="18" max="18" width="5.7109375" customWidth="1"/>
    <col min="19" max="19" width="1.28515625" customWidth="1"/>
    <col min="20" max="26" width="6" customWidth="1"/>
    <col min="27" max="30" width="6.42578125" customWidth="1"/>
    <col min="31" max="31" width="6" customWidth="1"/>
    <col min="32" max="33" width="6.140625" customWidth="1"/>
    <col min="34" max="40" width="11.42578125" style="34" customWidth="1"/>
    <col min="41" max="107" width="11.42578125" customWidth="1"/>
  </cols>
  <sheetData>
    <row r="1" spans="1:33" ht="30.75" customHeight="1" thickTop="1" thickBot="1" x14ac:dyDescent="0.3">
      <c r="A1" s="249" t="s">
        <v>39</v>
      </c>
      <c r="B1" s="250"/>
      <c r="C1" s="250"/>
      <c r="D1" s="251"/>
      <c r="E1" s="131"/>
      <c r="F1" s="131"/>
      <c r="G1" s="131"/>
      <c r="H1" s="131"/>
      <c r="I1" s="131"/>
      <c r="J1" s="265" t="s">
        <v>40</v>
      </c>
      <c r="K1" s="266"/>
      <c r="L1" s="266"/>
      <c r="M1" s="266"/>
      <c r="N1" s="266"/>
      <c r="O1" s="266"/>
      <c r="P1" s="266"/>
      <c r="Q1" s="266"/>
      <c r="R1" s="266"/>
      <c r="S1" s="266"/>
      <c r="T1" s="267"/>
      <c r="U1" s="132"/>
      <c r="V1" s="133" t="s">
        <v>41</v>
      </c>
      <c r="W1" s="34"/>
      <c r="X1" s="131"/>
      <c r="Y1" s="131"/>
      <c r="Z1" s="131"/>
      <c r="AA1" s="131"/>
      <c r="AB1" s="131"/>
      <c r="AC1" s="131"/>
      <c r="AD1" s="131"/>
      <c r="AE1" s="131"/>
      <c r="AF1" s="131"/>
      <c r="AG1" s="34"/>
    </row>
    <row r="2" spans="1:33" x14ac:dyDescent="0.25">
      <c r="A2" s="134"/>
      <c r="B2" s="34"/>
      <c r="C2" s="34"/>
      <c r="D2" s="131"/>
      <c r="E2" s="131"/>
      <c r="F2" s="131"/>
      <c r="G2" s="131"/>
      <c r="H2" s="131"/>
      <c r="I2" s="131"/>
      <c r="J2" s="268" t="s">
        <v>42</v>
      </c>
      <c r="K2" s="269"/>
      <c r="L2" s="269"/>
      <c r="M2" s="269"/>
      <c r="N2" s="269"/>
      <c r="O2" s="269"/>
      <c r="P2" s="269"/>
      <c r="Q2" s="269"/>
      <c r="R2" s="269"/>
      <c r="S2" s="269"/>
      <c r="T2" s="270"/>
      <c r="U2" s="135">
        <v>60</v>
      </c>
      <c r="V2" s="136" t="s">
        <v>43</v>
      </c>
      <c r="W2" s="34"/>
      <c r="X2" s="131"/>
      <c r="Y2" s="131"/>
      <c r="Z2" s="131"/>
      <c r="AA2" s="131"/>
      <c r="AB2" s="131"/>
      <c r="AC2" s="131"/>
      <c r="AD2" s="131"/>
      <c r="AE2" s="131"/>
      <c r="AF2" s="131"/>
      <c r="AG2" s="34"/>
    </row>
    <row r="3" spans="1:33" x14ac:dyDescent="0.25">
      <c r="A3" s="134"/>
      <c r="B3" s="34"/>
      <c r="C3" s="34"/>
      <c r="D3" s="131"/>
      <c r="E3" s="131"/>
      <c r="F3" s="131"/>
      <c r="G3" s="131"/>
      <c r="H3" s="131"/>
      <c r="I3" s="131"/>
      <c r="J3" s="271" t="s">
        <v>44</v>
      </c>
      <c r="K3" s="272"/>
      <c r="L3" s="272"/>
      <c r="M3" s="272"/>
      <c r="N3" s="272"/>
      <c r="O3" s="272"/>
      <c r="P3" s="272"/>
      <c r="Q3" s="272"/>
      <c r="R3" s="272"/>
      <c r="S3" s="272"/>
      <c r="T3" s="273"/>
      <c r="U3" s="137" t="e">
        <f>U2/U1</f>
        <v>#DIV/0!</v>
      </c>
      <c r="V3" s="138" t="s">
        <v>45</v>
      </c>
      <c r="W3" s="34"/>
      <c r="X3" s="131"/>
      <c r="Y3" s="131"/>
      <c r="Z3" s="131"/>
      <c r="AA3" s="131"/>
      <c r="AB3" s="131"/>
      <c r="AC3" s="131"/>
      <c r="AD3" s="131"/>
      <c r="AE3" s="131"/>
      <c r="AF3" s="131"/>
      <c r="AG3" s="34"/>
    </row>
    <row r="4" spans="1:33" ht="11.25" customHeight="1" x14ac:dyDescent="0.25">
      <c r="A4" s="134"/>
      <c r="B4" s="34"/>
      <c r="C4" s="34"/>
      <c r="D4" s="131"/>
      <c r="E4" s="131"/>
      <c r="F4" s="131"/>
      <c r="G4" s="131"/>
      <c r="H4" s="131"/>
      <c r="I4" s="131"/>
      <c r="J4" s="131"/>
      <c r="K4" s="131"/>
      <c r="L4" s="131"/>
      <c r="M4" s="131"/>
      <c r="N4" s="131"/>
      <c r="O4" s="131"/>
      <c r="P4" s="131"/>
      <c r="Q4" s="131"/>
      <c r="R4" s="131"/>
      <c r="S4" s="131"/>
      <c r="T4" s="131"/>
      <c r="U4" s="131"/>
      <c r="V4" s="131"/>
      <c r="W4" s="131"/>
      <c r="X4" s="131"/>
      <c r="Y4" s="131"/>
      <c r="Z4" s="131"/>
      <c r="AA4" s="131"/>
      <c r="AB4" s="131"/>
      <c r="AC4" s="131"/>
      <c r="AD4" s="131"/>
      <c r="AE4" s="131"/>
      <c r="AF4" s="131"/>
      <c r="AG4" s="34"/>
    </row>
    <row r="5" spans="1:33" hidden="1" x14ac:dyDescent="0.25">
      <c r="A5" s="134"/>
      <c r="B5" s="34"/>
      <c r="C5" s="34"/>
      <c r="D5" s="131"/>
      <c r="E5" s="131"/>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c r="AE5" s="131"/>
      <c r="AF5" s="131"/>
      <c r="AG5" s="34"/>
    </row>
    <row r="6" spans="1:33" hidden="1" x14ac:dyDescent="0.25">
      <c r="A6" s="134"/>
      <c r="B6" s="34"/>
      <c r="C6" s="34"/>
      <c r="D6" s="131"/>
      <c r="E6" s="131"/>
      <c r="F6" s="131"/>
      <c r="G6" s="131"/>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34"/>
    </row>
    <row r="7" spans="1:33" hidden="1" x14ac:dyDescent="0.25">
      <c r="A7" s="134"/>
      <c r="B7" s="34"/>
      <c r="C7" s="34"/>
      <c r="D7" s="131"/>
      <c r="E7" s="131"/>
      <c r="F7" s="131"/>
      <c r="G7" s="131"/>
      <c r="H7" s="131"/>
      <c r="I7" s="131"/>
      <c r="J7" s="131"/>
      <c r="K7" s="131"/>
      <c r="L7" s="131"/>
      <c r="M7" s="131"/>
      <c r="N7" s="131"/>
      <c r="O7" s="131"/>
      <c r="P7" s="131"/>
      <c r="Q7" s="131"/>
      <c r="R7" s="131"/>
      <c r="S7" s="131"/>
      <c r="T7" s="131"/>
      <c r="U7" s="131"/>
      <c r="V7" s="131"/>
      <c r="W7" s="131"/>
      <c r="X7" s="131"/>
      <c r="Y7" s="131"/>
      <c r="Z7" s="131"/>
      <c r="AA7" s="131"/>
      <c r="AB7" s="131"/>
      <c r="AC7" s="131"/>
      <c r="AD7" s="131"/>
      <c r="AE7" s="131"/>
      <c r="AF7" s="131"/>
      <c r="AG7" s="34"/>
    </row>
    <row r="8" spans="1:33" ht="30.75" hidden="1" customHeight="1" thickBot="1" x14ac:dyDescent="0.3">
      <c r="A8" s="134"/>
      <c r="B8" s="34"/>
      <c r="C8" s="139"/>
      <c r="D8" s="131"/>
      <c r="E8" s="131"/>
      <c r="F8" s="131"/>
      <c r="G8" s="131"/>
      <c r="H8" s="131"/>
      <c r="I8" s="131"/>
      <c r="J8" s="131"/>
      <c r="K8" s="131"/>
      <c r="L8" s="131"/>
      <c r="M8" s="131"/>
      <c r="N8" s="131"/>
      <c r="O8" s="131"/>
      <c r="P8" s="131"/>
      <c r="Q8" s="131"/>
      <c r="R8" s="131"/>
      <c r="S8" s="131"/>
      <c r="T8" s="131"/>
      <c r="U8" s="131"/>
      <c r="V8" s="131"/>
      <c r="W8" s="131"/>
      <c r="X8" s="131"/>
      <c r="Y8" s="131"/>
      <c r="Z8" s="131"/>
      <c r="AA8" s="131"/>
      <c r="AB8" s="131"/>
      <c r="AC8" s="131"/>
      <c r="AD8" s="131"/>
      <c r="AE8" s="131"/>
      <c r="AF8" s="131"/>
      <c r="AG8" s="34"/>
    </row>
    <row r="9" spans="1:33" hidden="1" x14ac:dyDescent="0.25">
      <c r="A9" s="134"/>
      <c r="B9" s="34"/>
      <c r="C9" s="34"/>
      <c r="D9" s="131"/>
      <c r="E9" s="131"/>
      <c r="F9" s="131"/>
      <c r="G9" s="131"/>
      <c r="H9" s="131"/>
      <c r="I9" s="131"/>
      <c r="J9" s="131"/>
      <c r="K9" s="131"/>
      <c r="L9" s="131"/>
      <c r="M9" s="131"/>
      <c r="N9" s="131"/>
      <c r="O9" s="131"/>
      <c r="P9" s="140"/>
      <c r="Q9" s="131"/>
      <c r="R9" s="34"/>
      <c r="S9" s="34"/>
      <c r="T9" s="34"/>
      <c r="U9" s="34"/>
      <c r="V9" s="34"/>
      <c r="W9" s="34"/>
      <c r="X9" s="34"/>
      <c r="Y9" s="34"/>
      <c r="Z9" s="34"/>
      <c r="AA9" s="34"/>
      <c r="AB9" s="34"/>
      <c r="AC9" s="34"/>
      <c r="AD9" s="34"/>
      <c r="AE9" s="34"/>
      <c r="AF9" s="34"/>
      <c r="AG9" s="34"/>
    </row>
    <row r="10" spans="1:33" ht="15.75" thickBot="1" x14ac:dyDescent="0.3">
      <c r="A10" s="134"/>
      <c r="B10" s="34"/>
      <c r="C10" s="34"/>
      <c r="D10" s="131"/>
      <c r="E10" s="255" t="s">
        <v>46</v>
      </c>
      <c r="F10" s="256"/>
      <c r="G10" s="256"/>
      <c r="H10" s="256"/>
      <c r="I10" s="256"/>
      <c r="J10" s="256"/>
      <c r="K10" s="256"/>
      <c r="L10" s="256"/>
      <c r="M10" s="256"/>
      <c r="N10" s="256"/>
      <c r="O10" s="256"/>
      <c r="P10" s="256"/>
      <c r="Q10" s="256"/>
      <c r="R10" s="257"/>
      <c r="S10" s="34"/>
      <c r="T10" s="252" t="s">
        <v>47</v>
      </c>
      <c r="U10" s="253"/>
      <c r="V10" s="253"/>
      <c r="W10" s="253"/>
      <c r="X10" s="253"/>
      <c r="Y10" s="253"/>
      <c r="Z10" s="253"/>
      <c r="AA10" s="253"/>
      <c r="AB10" s="253"/>
      <c r="AC10" s="253"/>
      <c r="AD10" s="253"/>
      <c r="AE10" s="253"/>
      <c r="AF10" s="253"/>
      <c r="AG10" s="254"/>
    </row>
    <row r="11" spans="1:33" x14ac:dyDescent="0.25">
      <c r="A11" s="141"/>
      <c r="B11" s="131"/>
      <c r="C11" s="131"/>
      <c r="D11" s="131"/>
      <c r="E11" s="261" t="s">
        <v>48</v>
      </c>
      <c r="F11" s="262"/>
      <c r="G11" s="262"/>
      <c r="H11" s="262"/>
      <c r="I11" s="262"/>
      <c r="J11" s="263"/>
      <c r="K11" s="264"/>
      <c r="L11" s="274" t="s">
        <v>49</v>
      </c>
      <c r="M11" s="275"/>
      <c r="N11" s="275"/>
      <c r="O11" s="275"/>
      <c r="P11" s="275"/>
      <c r="Q11" s="276"/>
      <c r="R11" s="142"/>
      <c r="S11" s="34"/>
      <c r="T11" s="258" t="s">
        <v>48</v>
      </c>
      <c r="U11" s="259"/>
      <c r="V11" s="259"/>
      <c r="W11" s="259"/>
      <c r="X11" s="259"/>
      <c r="Y11" s="259"/>
      <c r="Z11" s="260"/>
      <c r="AA11" s="179"/>
      <c r="AB11" s="179"/>
      <c r="AC11" s="179"/>
      <c r="AD11" s="179"/>
      <c r="AE11" s="181"/>
      <c r="AF11" s="180"/>
      <c r="AG11" s="142"/>
    </row>
    <row r="12" spans="1:33" ht="157.5" customHeight="1" x14ac:dyDescent="0.25">
      <c r="A12" s="143" t="s">
        <v>50</v>
      </c>
      <c r="B12" s="144" t="s">
        <v>51</v>
      </c>
      <c r="C12" s="145" t="s">
        <v>52</v>
      </c>
      <c r="D12" s="146" t="s">
        <v>53</v>
      </c>
      <c r="E12" s="147" t="s">
        <v>54</v>
      </c>
      <c r="F12" s="148" t="s">
        <v>55</v>
      </c>
      <c r="G12" s="148" t="s">
        <v>56</v>
      </c>
      <c r="H12" s="148" t="s">
        <v>57</v>
      </c>
      <c r="I12" s="149" t="s">
        <v>58</v>
      </c>
      <c r="J12" s="150" t="s">
        <v>59</v>
      </c>
      <c r="K12" s="151" t="s">
        <v>60</v>
      </c>
      <c r="L12" s="152" t="s">
        <v>61</v>
      </c>
      <c r="M12" s="153" t="s">
        <v>62</v>
      </c>
      <c r="N12" s="154" t="s">
        <v>63</v>
      </c>
      <c r="O12" s="155" t="s">
        <v>64</v>
      </c>
      <c r="P12" s="150" t="s">
        <v>65</v>
      </c>
      <c r="Q12" s="156" t="s">
        <v>66</v>
      </c>
      <c r="R12" s="157" t="s">
        <v>67</v>
      </c>
      <c r="S12" s="158" t="s">
        <v>68</v>
      </c>
      <c r="T12" s="147" t="s">
        <v>69</v>
      </c>
      <c r="U12" s="148" t="s">
        <v>70</v>
      </c>
      <c r="V12" s="148" t="s">
        <v>71</v>
      </c>
      <c r="W12" s="148" t="s">
        <v>72</v>
      </c>
      <c r="X12" s="149" t="s">
        <v>73</v>
      </c>
      <c r="Y12" s="150" t="s">
        <v>74</v>
      </c>
      <c r="Z12" s="151" t="s">
        <v>75</v>
      </c>
      <c r="AA12" s="152" t="s">
        <v>76</v>
      </c>
      <c r="AB12" s="153" t="s">
        <v>77</v>
      </c>
      <c r="AC12" s="154" t="s">
        <v>78</v>
      </c>
      <c r="AD12" s="149" t="s">
        <v>79</v>
      </c>
      <c r="AE12" s="150" t="s">
        <v>80</v>
      </c>
      <c r="AF12" s="159" t="s">
        <v>81</v>
      </c>
      <c r="AG12" s="157" t="s">
        <v>82</v>
      </c>
    </row>
    <row r="13" spans="1:33" ht="13.5" customHeight="1" x14ac:dyDescent="0.25">
      <c r="A13" s="187"/>
      <c r="B13" s="188"/>
      <c r="C13" s="1"/>
      <c r="D13" s="160"/>
      <c r="E13" s="161"/>
      <c r="F13" s="160"/>
      <c r="G13" s="160"/>
      <c r="H13" s="160"/>
      <c r="I13" s="162"/>
      <c r="J13" s="174">
        <f>SUM(List1[[#This Row],[Underpinning Mathematics, Science &amp; Assoc. Engineering]:[Complementary Level B]])</f>
        <v>0</v>
      </c>
      <c r="K13" s="177">
        <f>J13-E13-I13</f>
        <v>0</v>
      </c>
      <c r="L13" s="163"/>
      <c r="M13" s="163"/>
      <c r="N13" s="163"/>
      <c r="O13" s="163"/>
      <c r="P13" s="175">
        <f>SUM(List1[[#This Row],[Advanced Chemical Engineering Principles]:[Complementary Level F]])</f>
        <v>0</v>
      </c>
      <c r="Q13" s="176">
        <f>P13-O13</f>
        <v>0</v>
      </c>
      <c r="R13" s="164">
        <f>J13+P13</f>
        <v>0</v>
      </c>
      <c r="S13" s="165"/>
      <c r="T13" s="161">
        <f>List1[[#This Row],[Underpinning Mathematics, Science &amp; Assoc. Engineering]]</f>
        <v>0</v>
      </c>
      <c r="U13" s="160">
        <f>List1[[#This Row],[Core Chemical Engineering Principles]]</f>
        <v>0</v>
      </c>
      <c r="V13" s="160">
        <f>List1[[#This Row],[Core Chemical Engineering Practice]]</f>
        <v>0</v>
      </c>
      <c r="W13" s="160">
        <f>List1[[#This Row],[Core Chemical Engineering
 Design]]</f>
        <v>0</v>
      </c>
      <c r="X13" s="178">
        <f>List1[[#This Row],[Complementary Level B]]</f>
        <v>0</v>
      </c>
      <c r="Y13" s="174">
        <f>SUM(List1[[#This Row],[Underpinning Mathematics, Science &amp; Assoc. Engineering ]:[Complementary Level B ]])</f>
        <v>0</v>
      </c>
      <c r="Z13" s="177">
        <f>Y13-T13-X13</f>
        <v>0</v>
      </c>
      <c r="AA13" s="163">
        <f>List1[[#This Row],[Advanced Chemical Engineering Principles]]</f>
        <v>0</v>
      </c>
      <c r="AB13" s="163">
        <f>List1[[#This Row],[Advanced Chemical Engineering Practice]]</f>
        <v>0</v>
      </c>
      <c r="AC13" s="163">
        <f>List1[[#This Row],[Advanced Chemical Engineering Design]]</f>
        <v>0</v>
      </c>
      <c r="AD13" s="178">
        <f>List1[[#This Row],[Complementary Level F]]</f>
        <v>0</v>
      </c>
      <c r="AE13" s="164">
        <f>SUM(List1[[#This Row],[Advanced Chemical Engineering Principles ]:[Complementary Level F ]])</f>
        <v>0</v>
      </c>
      <c r="AF13" s="176">
        <f>AE13-AD13</f>
        <v>0</v>
      </c>
      <c r="AG13" s="164">
        <f>Y13+AE13</f>
        <v>0</v>
      </c>
    </row>
    <row r="14" spans="1:33" ht="13.5" customHeight="1" x14ac:dyDescent="0.25">
      <c r="A14" s="248" t="s">
        <v>83</v>
      </c>
      <c r="B14" s="248"/>
      <c r="C14" s="248"/>
      <c r="D14" s="248"/>
      <c r="E14" s="166"/>
      <c r="F14" s="166"/>
      <c r="G14" s="166"/>
      <c r="H14" s="166"/>
      <c r="I14" s="166"/>
      <c r="J14" s="166"/>
      <c r="K14" s="166"/>
      <c r="L14" s="166"/>
      <c r="M14" s="166"/>
      <c r="N14" s="166"/>
      <c r="O14" s="166"/>
      <c r="P14" s="167"/>
      <c r="Q14" s="166"/>
      <c r="R14" s="168"/>
      <c r="S14" s="169"/>
      <c r="T14" s="169"/>
      <c r="U14" s="169"/>
      <c r="V14" s="169"/>
      <c r="W14" s="169"/>
      <c r="X14" s="169"/>
      <c r="Y14" s="169"/>
      <c r="Z14" s="169"/>
      <c r="AA14" s="169"/>
      <c r="AB14" s="169"/>
      <c r="AC14" s="169"/>
      <c r="AD14" s="169"/>
      <c r="AE14" s="169"/>
      <c r="AF14" s="169"/>
      <c r="AG14" s="169"/>
    </row>
    <row r="15" spans="1:33" ht="13.5" customHeight="1" x14ac:dyDescent="0.25">
      <c r="A15" s="248"/>
      <c r="B15" s="248"/>
      <c r="C15" s="248"/>
      <c r="D15" s="248"/>
      <c r="E15" s="131"/>
      <c r="F15" s="131"/>
      <c r="G15" s="131"/>
      <c r="H15" s="131"/>
      <c r="I15" s="131"/>
      <c r="J15" s="131"/>
      <c r="K15" s="131"/>
      <c r="L15" s="131"/>
      <c r="M15" s="131"/>
      <c r="N15" s="131"/>
      <c r="O15" s="131"/>
      <c r="P15" s="140"/>
      <c r="Q15" s="170"/>
      <c r="R15" s="34"/>
      <c r="S15" s="34"/>
      <c r="T15" s="34"/>
      <c r="U15" s="34"/>
      <c r="V15" s="34"/>
      <c r="W15" s="34"/>
      <c r="X15" s="34"/>
      <c r="Y15" s="34"/>
      <c r="Z15" s="34"/>
      <c r="AA15" s="34"/>
      <c r="AB15" s="34"/>
      <c r="AC15" s="34"/>
      <c r="AD15" s="34"/>
      <c r="AE15" s="34"/>
      <c r="AF15" s="34"/>
      <c r="AG15" s="34"/>
    </row>
    <row r="16" spans="1:33" ht="13.5" customHeight="1" x14ac:dyDescent="0.25">
      <c r="A16" s="248"/>
      <c r="B16" s="248"/>
      <c r="C16" s="248"/>
      <c r="D16" s="248"/>
      <c r="E16" s="131"/>
      <c r="F16" s="131"/>
      <c r="G16" s="131"/>
      <c r="H16" s="131"/>
      <c r="I16" s="131"/>
      <c r="J16" s="131"/>
      <c r="K16" s="131"/>
      <c r="L16" s="131"/>
      <c r="M16" s="131"/>
      <c r="N16" s="131"/>
      <c r="O16" s="131"/>
      <c r="P16" s="140"/>
      <c r="Q16" s="131"/>
      <c r="R16" s="34"/>
      <c r="S16" s="131"/>
      <c r="T16" s="131"/>
      <c r="U16" s="131"/>
      <c r="V16" s="131"/>
      <c r="W16" s="131"/>
      <c r="X16" s="131"/>
      <c r="Y16" s="131"/>
      <c r="Z16" s="34"/>
      <c r="AA16" s="34"/>
      <c r="AB16" s="34"/>
      <c r="AC16" s="34"/>
      <c r="AD16" s="34"/>
      <c r="AE16" s="34"/>
      <c r="AF16" s="34"/>
      <c r="AG16" s="34"/>
    </row>
    <row r="17" spans="1:33" ht="13.5" customHeight="1" x14ac:dyDescent="0.25">
      <c r="A17" s="248"/>
      <c r="B17" s="248"/>
      <c r="C17" s="248"/>
      <c r="D17" s="248"/>
      <c r="E17" s="131"/>
      <c r="F17" s="131"/>
      <c r="G17" s="131"/>
      <c r="H17" s="131"/>
      <c r="I17" s="131"/>
      <c r="J17" s="131"/>
      <c r="K17" s="131"/>
      <c r="L17" s="131"/>
      <c r="M17" s="131"/>
      <c r="N17" s="131"/>
      <c r="O17" s="131"/>
      <c r="P17" s="140"/>
      <c r="Q17" s="131"/>
      <c r="R17" s="34"/>
      <c r="S17" s="131"/>
      <c r="T17" s="131"/>
      <c r="U17" s="131"/>
      <c r="V17" s="131"/>
      <c r="W17" s="131"/>
      <c r="X17" s="131"/>
      <c r="Y17" s="131"/>
      <c r="Z17" s="34"/>
      <c r="AA17" s="34"/>
      <c r="AB17" s="34"/>
      <c r="AC17" s="34"/>
      <c r="AD17" s="34"/>
      <c r="AE17" s="34"/>
      <c r="AF17" s="34"/>
      <c r="AG17" s="34"/>
    </row>
    <row r="18" spans="1:33" ht="13.5" customHeight="1" x14ac:dyDescent="0.25">
      <c r="A18" s="134"/>
      <c r="B18" s="34"/>
      <c r="C18" s="34"/>
      <c r="D18" s="131"/>
      <c r="E18" s="131"/>
      <c r="F18" s="131"/>
      <c r="G18" s="131"/>
      <c r="H18" s="131"/>
      <c r="I18" s="131"/>
      <c r="J18" s="131"/>
      <c r="K18" s="131"/>
      <c r="L18" s="131"/>
      <c r="M18" s="131"/>
      <c r="N18" s="131"/>
      <c r="O18" s="131"/>
      <c r="P18" s="140"/>
      <c r="Q18" s="131"/>
      <c r="R18" s="34"/>
      <c r="S18" s="131"/>
      <c r="T18" s="131"/>
      <c r="U18" s="131"/>
      <c r="V18" s="131"/>
      <c r="W18" s="131"/>
      <c r="X18" s="131"/>
      <c r="Y18" s="131"/>
      <c r="Z18" s="34"/>
      <c r="AA18" s="34"/>
      <c r="AB18" s="34"/>
      <c r="AC18" s="34"/>
      <c r="AD18" s="34"/>
      <c r="AE18" s="34"/>
      <c r="AF18" s="34"/>
      <c r="AG18" s="34"/>
    </row>
    <row r="19" spans="1:33" ht="13.5" customHeight="1" x14ac:dyDescent="0.25">
      <c r="A19" s="134"/>
      <c r="B19" s="34"/>
      <c r="C19" s="34"/>
      <c r="D19" s="131"/>
      <c r="E19" s="131"/>
      <c r="F19" s="131"/>
      <c r="G19" s="131"/>
      <c r="H19" s="131"/>
      <c r="I19" s="131"/>
      <c r="J19" s="131"/>
      <c r="K19" s="131"/>
      <c r="L19" s="131"/>
      <c r="M19" s="131"/>
      <c r="N19" s="131"/>
      <c r="O19" s="131"/>
      <c r="P19" s="140"/>
      <c r="Q19" s="170"/>
      <c r="R19" s="131"/>
      <c r="S19" s="34"/>
      <c r="T19" s="34"/>
      <c r="U19" s="34"/>
      <c r="V19" s="34"/>
      <c r="W19" s="34"/>
      <c r="X19" s="34"/>
      <c r="Y19" s="34"/>
      <c r="Z19" s="34"/>
      <c r="AA19" s="34"/>
      <c r="AB19" s="34"/>
      <c r="AC19" s="34"/>
      <c r="AD19" s="34"/>
      <c r="AE19" s="34"/>
      <c r="AF19" s="34"/>
      <c r="AG19" s="34"/>
    </row>
    <row r="20" spans="1:33" ht="13.5" customHeight="1" x14ac:dyDescent="0.25">
      <c r="A20" s="134"/>
      <c r="B20" s="34"/>
      <c r="C20" s="34"/>
      <c r="D20" s="131"/>
      <c r="E20" s="131"/>
      <c r="F20" s="131"/>
      <c r="G20" s="131"/>
      <c r="H20" s="131"/>
      <c r="I20" s="131"/>
      <c r="J20" s="131"/>
      <c r="K20" s="131"/>
      <c r="L20" s="131"/>
      <c r="M20" s="131"/>
      <c r="N20" s="131"/>
      <c r="O20" s="131"/>
      <c r="P20" s="140"/>
      <c r="Q20" s="170"/>
      <c r="R20" s="131"/>
      <c r="S20" s="34"/>
      <c r="T20" s="34"/>
      <c r="U20" s="34"/>
      <c r="V20" s="34"/>
      <c r="W20" s="34"/>
      <c r="X20" s="34"/>
      <c r="Y20" s="34"/>
      <c r="Z20" s="34"/>
      <c r="AA20" s="34"/>
      <c r="AB20" s="34"/>
      <c r="AC20" s="34"/>
      <c r="AD20" s="34"/>
      <c r="AE20" s="34"/>
      <c r="AF20" s="34"/>
      <c r="AG20" s="34"/>
    </row>
    <row r="21" spans="1:33" ht="13.5" customHeight="1" x14ac:dyDescent="0.25">
      <c r="A21" s="134"/>
      <c r="B21" s="34"/>
      <c r="C21" s="34"/>
      <c r="D21" s="131"/>
      <c r="E21" s="131"/>
      <c r="F21" s="131"/>
      <c r="G21" s="131"/>
      <c r="H21" s="131"/>
      <c r="I21" s="131"/>
      <c r="J21" s="131"/>
      <c r="K21" s="131"/>
      <c r="L21" s="131"/>
      <c r="M21" s="131"/>
      <c r="N21" s="131"/>
      <c r="O21" s="131"/>
      <c r="P21" s="140"/>
      <c r="Q21" s="170"/>
      <c r="R21" s="131"/>
      <c r="S21" s="34"/>
      <c r="T21" s="34"/>
      <c r="U21" s="34"/>
      <c r="V21" s="34"/>
      <c r="W21" s="34"/>
      <c r="X21" s="34"/>
      <c r="Y21" s="34"/>
      <c r="Z21" s="34"/>
      <c r="AA21" s="34"/>
      <c r="AB21" s="34"/>
      <c r="AC21" s="34"/>
      <c r="AD21" s="34"/>
      <c r="AE21" s="34"/>
      <c r="AF21" s="34"/>
      <c r="AG21" s="34"/>
    </row>
    <row r="22" spans="1:33" ht="13.5" customHeight="1" x14ac:dyDescent="0.25">
      <c r="A22" s="134"/>
      <c r="B22" s="34"/>
      <c r="C22" s="34"/>
      <c r="D22" s="131"/>
      <c r="E22" s="131"/>
      <c r="F22" s="131"/>
      <c r="G22" s="131"/>
      <c r="H22" s="131"/>
      <c r="I22" s="131"/>
      <c r="J22" s="131"/>
      <c r="K22" s="131"/>
      <c r="L22" s="131"/>
      <c r="M22" s="131"/>
      <c r="N22" s="131"/>
      <c r="O22" s="131"/>
      <c r="P22" s="140"/>
      <c r="Q22" s="131"/>
      <c r="R22" s="34"/>
      <c r="S22" s="34"/>
      <c r="T22" s="34"/>
      <c r="U22" s="34"/>
      <c r="V22" s="34"/>
      <c r="W22" s="34"/>
      <c r="X22" s="34"/>
      <c r="Y22" s="34"/>
      <c r="Z22" s="34"/>
      <c r="AA22" s="34"/>
      <c r="AB22" s="34"/>
      <c r="AC22" s="34"/>
      <c r="AD22" s="34"/>
      <c r="AE22" s="34"/>
      <c r="AF22" s="34"/>
      <c r="AG22" s="34"/>
    </row>
    <row r="23" spans="1:33" ht="13.5" customHeight="1" x14ac:dyDescent="0.25">
      <c r="A23" s="134"/>
      <c r="B23" s="34"/>
      <c r="C23" s="34"/>
      <c r="D23" s="131"/>
      <c r="E23" s="131"/>
      <c r="F23" s="131"/>
      <c r="G23" s="131"/>
      <c r="H23" s="131"/>
      <c r="I23" s="131"/>
      <c r="J23" s="131"/>
      <c r="K23" s="131"/>
      <c r="L23" s="131"/>
      <c r="M23" s="131"/>
      <c r="N23" s="131"/>
      <c r="O23" s="131"/>
      <c r="P23" s="140"/>
      <c r="Q23" s="131"/>
      <c r="R23" s="34"/>
      <c r="S23" s="34"/>
      <c r="T23" s="34"/>
      <c r="U23" s="34"/>
      <c r="V23" s="34"/>
      <c r="W23" s="34"/>
      <c r="X23" s="34"/>
      <c r="Y23" s="34"/>
      <c r="Z23" s="34"/>
      <c r="AA23" s="34"/>
      <c r="AB23" s="34"/>
      <c r="AC23" s="34"/>
      <c r="AD23" s="34"/>
      <c r="AE23" s="34"/>
      <c r="AF23" s="34"/>
      <c r="AG23" s="34"/>
    </row>
    <row r="24" spans="1:33" ht="13.5" customHeight="1" x14ac:dyDescent="0.25">
      <c r="A24" s="134"/>
      <c r="B24" s="34"/>
      <c r="C24" s="34"/>
      <c r="D24" s="131"/>
      <c r="E24" s="131"/>
      <c r="F24" s="131"/>
      <c r="G24" s="131"/>
      <c r="H24" s="131"/>
      <c r="I24" s="131"/>
      <c r="J24" s="131"/>
      <c r="K24" s="131"/>
      <c r="L24" s="131"/>
      <c r="M24" s="131"/>
      <c r="N24" s="131"/>
      <c r="O24" s="131"/>
      <c r="P24" s="140"/>
      <c r="Q24" s="131"/>
      <c r="R24" s="34"/>
      <c r="S24" s="34"/>
      <c r="T24" s="34"/>
      <c r="U24" s="34"/>
      <c r="V24" s="34"/>
      <c r="W24" s="34"/>
      <c r="X24" s="34"/>
      <c r="Y24" s="34"/>
      <c r="Z24" s="34"/>
      <c r="AA24" s="34"/>
      <c r="AB24" s="34"/>
      <c r="AC24" s="34"/>
      <c r="AD24" s="34"/>
      <c r="AE24" s="34"/>
      <c r="AF24" s="34"/>
      <c r="AG24" s="34"/>
    </row>
    <row r="25" spans="1:33" ht="13.5" customHeight="1" x14ac:dyDescent="0.25">
      <c r="A25" s="134"/>
      <c r="B25" s="34"/>
      <c r="C25" s="34"/>
      <c r="D25" s="131"/>
      <c r="E25" s="131"/>
      <c r="F25" s="131"/>
      <c r="G25" s="131"/>
      <c r="H25" s="131"/>
      <c r="I25" s="131"/>
      <c r="J25" s="131"/>
      <c r="K25" s="131"/>
      <c r="L25" s="131"/>
      <c r="M25" s="131"/>
      <c r="N25" s="131"/>
      <c r="O25" s="131"/>
      <c r="P25" s="140"/>
      <c r="Q25" s="131"/>
      <c r="R25" s="34"/>
      <c r="S25" s="34"/>
      <c r="T25" s="34"/>
      <c r="U25" s="34"/>
      <c r="V25" s="34"/>
      <c r="W25" s="34"/>
      <c r="X25" s="34"/>
      <c r="Y25" s="34"/>
      <c r="Z25" s="34"/>
      <c r="AA25" s="34"/>
      <c r="AB25" s="34"/>
      <c r="AC25" s="34"/>
      <c r="AD25" s="34"/>
      <c r="AE25" s="34"/>
      <c r="AF25" s="34"/>
      <c r="AG25" s="34"/>
    </row>
    <row r="26" spans="1:33" ht="13.5" customHeight="1" x14ac:dyDescent="0.25">
      <c r="A26" s="134"/>
      <c r="B26" s="34"/>
      <c r="C26" s="34"/>
      <c r="D26" s="131"/>
      <c r="E26" s="131"/>
      <c r="F26" s="131"/>
      <c r="G26" s="131"/>
      <c r="H26" s="131"/>
      <c r="I26" s="131"/>
      <c r="J26" s="131"/>
      <c r="K26" s="131"/>
      <c r="L26" s="131"/>
      <c r="M26" s="131"/>
      <c r="N26" s="131"/>
      <c r="O26" s="131"/>
      <c r="P26" s="140"/>
      <c r="Q26" s="131"/>
      <c r="R26" s="34"/>
      <c r="S26" s="34"/>
      <c r="T26" s="34"/>
      <c r="U26" s="34"/>
      <c r="V26" s="34"/>
      <c r="W26" s="34"/>
      <c r="X26" s="34"/>
      <c r="Y26" s="34"/>
      <c r="Z26" s="34"/>
      <c r="AA26" s="34"/>
      <c r="AB26" s="34"/>
      <c r="AC26" s="34"/>
      <c r="AD26" s="34"/>
      <c r="AE26" s="34"/>
      <c r="AF26" s="34"/>
      <c r="AG26" s="34"/>
    </row>
    <row r="27" spans="1:33" ht="13.5" customHeight="1" x14ac:dyDescent="0.25">
      <c r="A27" s="134"/>
      <c r="B27" s="34"/>
      <c r="C27" s="34"/>
      <c r="D27" s="131"/>
      <c r="E27" s="131"/>
      <c r="F27" s="131"/>
      <c r="G27" s="131"/>
      <c r="H27" s="131"/>
      <c r="I27" s="131"/>
      <c r="J27" s="131"/>
      <c r="K27" s="131"/>
      <c r="L27" s="131"/>
      <c r="M27" s="131"/>
      <c r="N27" s="131"/>
      <c r="O27" s="131"/>
      <c r="P27" s="140"/>
      <c r="Q27" s="131"/>
      <c r="R27" s="34"/>
      <c r="S27" s="34"/>
      <c r="T27" s="34"/>
      <c r="U27" s="34"/>
      <c r="V27" s="34"/>
      <c r="W27" s="34"/>
      <c r="X27" s="34"/>
      <c r="Y27" s="34"/>
      <c r="Z27" s="34"/>
      <c r="AA27" s="34"/>
      <c r="AB27" s="34"/>
      <c r="AC27" s="34"/>
      <c r="AD27" s="34"/>
      <c r="AE27" s="34"/>
      <c r="AF27" s="34"/>
      <c r="AG27" s="34"/>
    </row>
    <row r="28" spans="1:33" ht="13.5" customHeight="1" x14ac:dyDescent="0.25">
      <c r="A28" s="134"/>
      <c r="B28" s="34"/>
      <c r="C28" s="34"/>
      <c r="D28" s="131"/>
      <c r="E28" s="131"/>
      <c r="F28" s="131"/>
      <c r="G28" s="131"/>
      <c r="H28" s="131"/>
      <c r="I28" s="131"/>
      <c r="J28" s="131"/>
      <c r="K28" s="131"/>
      <c r="L28" s="131"/>
      <c r="M28" s="131"/>
      <c r="N28" s="131"/>
      <c r="O28" s="131"/>
      <c r="P28" s="140"/>
      <c r="Q28" s="131"/>
      <c r="R28" s="34"/>
      <c r="S28" s="34"/>
      <c r="T28" s="34"/>
      <c r="U28" s="34"/>
      <c r="V28" s="34"/>
      <c r="W28" s="34"/>
      <c r="X28" s="34"/>
      <c r="Y28" s="34"/>
      <c r="Z28" s="34"/>
      <c r="AA28" s="34"/>
      <c r="AB28" s="34"/>
      <c r="AC28" s="34"/>
      <c r="AD28" s="34"/>
      <c r="AE28" s="34"/>
      <c r="AF28" s="34"/>
      <c r="AG28" s="34"/>
    </row>
    <row r="29" spans="1:33" ht="13.5" customHeight="1" x14ac:dyDescent="0.25">
      <c r="A29" s="134"/>
      <c r="B29" s="34"/>
      <c r="C29" s="34"/>
      <c r="D29" s="131"/>
      <c r="E29" s="131"/>
      <c r="F29" s="131"/>
      <c r="G29" s="131"/>
      <c r="H29" s="131"/>
      <c r="I29" s="131"/>
      <c r="J29" s="131"/>
      <c r="K29" s="131"/>
      <c r="L29" s="131"/>
      <c r="M29" s="131"/>
      <c r="N29" s="131"/>
      <c r="O29" s="131"/>
      <c r="P29" s="140"/>
      <c r="Q29" s="131"/>
      <c r="R29" s="34"/>
      <c r="S29" s="34"/>
      <c r="T29" s="34"/>
      <c r="U29" s="34"/>
      <c r="V29" s="34"/>
      <c r="W29" s="34"/>
      <c r="X29" s="34"/>
      <c r="Y29" s="34"/>
      <c r="Z29" s="34"/>
      <c r="AA29" s="34"/>
      <c r="AB29" s="34"/>
      <c r="AC29" s="34"/>
      <c r="AD29" s="34"/>
      <c r="AE29" s="34"/>
      <c r="AF29" s="34"/>
      <c r="AG29" s="34"/>
    </row>
    <row r="30" spans="1:33" ht="13.5" customHeight="1" x14ac:dyDescent="0.25">
      <c r="A30" s="134"/>
      <c r="B30" s="34"/>
      <c r="C30" s="34"/>
      <c r="D30" s="131"/>
      <c r="E30" s="131"/>
      <c r="F30" s="131"/>
      <c r="G30" s="131"/>
      <c r="H30" s="131"/>
      <c r="I30" s="131"/>
      <c r="J30" s="131"/>
      <c r="K30" s="131"/>
      <c r="L30" s="131"/>
      <c r="M30" s="131"/>
      <c r="N30" s="131"/>
      <c r="O30" s="131"/>
      <c r="P30" s="140"/>
      <c r="Q30" s="131"/>
      <c r="R30" s="34"/>
      <c r="S30" s="34"/>
      <c r="T30" s="34"/>
      <c r="U30" s="34"/>
      <c r="V30" s="34"/>
      <c r="W30" s="34"/>
      <c r="X30" s="34"/>
      <c r="Y30" s="34"/>
      <c r="Z30" s="34"/>
      <c r="AA30" s="34"/>
      <c r="AB30" s="34"/>
      <c r="AC30" s="34"/>
      <c r="AD30" s="34"/>
      <c r="AE30" s="34"/>
      <c r="AF30" s="34"/>
      <c r="AG30" s="34"/>
    </row>
    <row r="31" spans="1:33" ht="13.5" customHeight="1" x14ac:dyDescent="0.25">
      <c r="A31" s="134"/>
      <c r="B31" s="34"/>
      <c r="C31" s="34"/>
      <c r="D31" s="131"/>
      <c r="E31" s="131"/>
      <c r="F31" s="131"/>
      <c r="G31" s="131"/>
      <c r="H31" s="131"/>
      <c r="I31" s="131"/>
      <c r="J31" s="131"/>
      <c r="K31" s="131"/>
      <c r="L31" s="131"/>
      <c r="M31" s="131"/>
      <c r="N31" s="131"/>
      <c r="O31" s="131"/>
      <c r="P31" s="140"/>
      <c r="Q31" s="131"/>
      <c r="R31" s="34"/>
      <c r="S31" s="34"/>
      <c r="T31" s="34"/>
      <c r="U31" s="34"/>
      <c r="V31" s="34"/>
      <c r="W31" s="34"/>
      <c r="X31" s="34"/>
      <c r="Y31" s="34"/>
      <c r="Z31" s="34"/>
      <c r="AA31" s="34"/>
      <c r="AB31" s="34"/>
      <c r="AC31" s="34"/>
      <c r="AD31" s="34"/>
      <c r="AE31" s="34"/>
      <c r="AF31" s="34"/>
      <c r="AG31" s="34"/>
    </row>
    <row r="32" spans="1:33" ht="13.5" customHeight="1" x14ac:dyDescent="0.25">
      <c r="A32" s="134"/>
      <c r="B32" s="34"/>
      <c r="C32" s="34"/>
      <c r="D32" s="131"/>
      <c r="E32" s="131"/>
      <c r="F32" s="131"/>
      <c r="G32" s="131"/>
      <c r="H32" s="131"/>
      <c r="I32" s="131"/>
      <c r="J32" s="131"/>
      <c r="K32" s="131"/>
      <c r="L32" s="131"/>
      <c r="M32" s="131"/>
      <c r="N32" s="131"/>
      <c r="O32" s="131"/>
      <c r="P32" s="140"/>
      <c r="Q32" s="131"/>
      <c r="R32" s="34"/>
      <c r="S32" s="34"/>
      <c r="T32" s="34"/>
      <c r="U32" s="34"/>
      <c r="V32" s="34"/>
      <c r="W32" s="34"/>
      <c r="X32" s="34"/>
      <c r="Y32" s="34"/>
      <c r="Z32" s="34"/>
      <c r="AA32" s="34"/>
      <c r="AB32" s="34"/>
      <c r="AC32" s="34"/>
      <c r="AD32" s="34"/>
      <c r="AE32" s="34"/>
      <c r="AF32" s="34"/>
      <c r="AG32" s="34"/>
    </row>
    <row r="33" spans="1:33" ht="13.5" customHeight="1" x14ac:dyDescent="0.25">
      <c r="A33" s="134"/>
      <c r="B33" s="34"/>
      <c r="C33" s="34"/>
      <c r="D33" s="131"/>
      <c r="E33" s="131"/>
      <c r="F33" s="131"/>
      <c r="G33" s="131"/>
      <c r="H33" s="131"/>
      <c r="I33" s="131"/>
      <c r="J33" s="131"/>
      <c r="K33" s="131"/>
      <c r="L33" s="131"/>
      <c r="M33" s="131"/>
      <c r="N33" s="131"/>
      <c r="O33" s="131"/>
      <c r="P33" s="140"/>
      <c r="Q33" s="131"/>
      <c r="R33" s="34"/>
      <c r="S33" s="34"/>
      <c r="T33" s="34"/>
      <c r="U33" s="34"/>
      <c r="V33" s="34"/>
      <c r="W33" s="34"/>
      <c r="X33" s="34"/>
      <c r="Y33" s="34"/>
      <c r="Z33" s="34"/>
      <c r="AA33" s="34"/>
      <c r="AB33" s="34"/>
      <c r="AC33" s="34"/>
      <c r="AD33" s="34"/>
      <c r="AE33" s="34"/>
      <c r="AF33" s="34"/>
      <c r="AG33" s="34"/>
    </row>
    <row r="34" spans="1:33" ht="13.5" customHeight="1" x14ac:dyDescent="0.25">
      <c r="A34" s="134"/>
      <c r="B34" s="34"/>
      <c r="C34" s="34"/>
      <c r="D34" s="131"/>
      <c r="E34" s="131"/>
      <c r="F34" s="131"/>
      <c r="G34" s="131"/>
      <c r="H34" s="131"/>
      <c r="I34" s="131"/>
      <c r="J34" s="131"/>
      <c r="K34" s="131"/>
      <c r="L34" s="131"/>
      <c r="M34" s="131"/>
      <c r="N34" s="131"/>
      <c r="O34" s="131"/>
      <c r="P34" s="140"/>
      <c r="Q34" s="131"/>
      <c r="R34" s="34"/>
      <c r="S34" s="34"/>
      <c r="T34" s="34"/>
      <c r="U34" s="34"/>
      <c r="V34" s="34"/>
      <c r="W34" s="34"/>
      <c r="X34" s="34"/>
      <c r="Y34" s="34"/>
      <c r="Z34" s="34"/>
      <c r="AA34" s="34"/>
      <c r="AB34" s="34"/>
      <c r="AC34" s="34"/>
      <c r="AD34" s="34"/>
      <c r="AE34" s="34"/>
      <c r="AF34" s="34"/>
      <c r="AG34" s="34"/>
    </row>
    <row r="35" spans="1:33" ht="13.5" customHeight="1" x14ac:dyDescent="0.25">
      <c r="A35" s="134"/>
      <c r="B35" s="34"/>
      <c r="C35" s="34"/>
      <c r="D35" s="131"/>
      <c r="E35" s="131"/>
      <c r="F35" s="131"/>
      <c r="G35" s="131"/>
      <c r="H35" s="131"/>
      <c r="I35" s="131"/>
      <c r="J35" s="131"/>
      <c r="K35" s="131"/>
      <c r="L35" s="131"/>
      <c r="M35" s="131"/>
      <c r="N35" s="131"/>
      <c r="O35" s="131"/>
      <c r="P35" s="140"/>
      <c r="Q35" s="131"/>
      <c r="R35" s="34"/>
      <c r="S35" s="34"/>
      <c r="T35" s="34"/>
      <c r="U35" s="34"/>
      <c r="V35" s="34"/>
      <c r="W35" s="34"/>
      <c r="X35" s="34"/>
      <c r="Y35" s="34"/>
      <c r="Z35" s="34"/>
      <c r="AA35" s="34"/>
      <c r="AB35" s="34"/>
      <c r="AC35" s="34"/>
      <c r="AD35" s="34"/>
      <c r="AE35" s="34"/>
      <c r="AF35" s="34"/>
      <c r="AG35" s="34"/>
    </row>
    <row r="36" spans="1:33" ht="13.5" customHeight="1" x14ac:dyDescent="0.25">
      <c r="A36" s="134"/>
      <c r="B36" s="34"/>
      <c r="C36" s="34"/>
      <c r="D36" s="131"/>
      <c r="E36" s="131"/>
      <c r="F36" s="131"/>
      <c r="G36" s="131"/>
      <c r="H36" s="131"/>
      <c r="I36" s="131"/>
      <c r="J36" s="131"/>
      <c r="K36" s="131"/>
      <c r="L36" s="131"/>
      <c r="M36" s="131"/>
      <c r="N36" s="131"/>
      <c r="O36" s="131"/>
      <c r="P36" s="140"/>
      <c r="Q36" s="131"/>
      <c r="R36" s="34"/>
      <c r="S36" s="34"/>
      <c r="T36" s="34"/>
      <c r="U36" s="34"/>
      <c r="V36" s="34"/>
      <c r="W36" s="34"/>
      <c r="X36" s="34"/>
      <c r="Y36" s="34"/>
      <c r="Z36" s="34"/>
      <c r="AA36" s="34"/>
      <c r="AB36" s="34"/>
      <c r="AC36" s="34"/>
      <c r="AD36" s="34"/>
      <c r="AE36" s="34"/>
      <c r="AF36" s="34"/>
      <c r="AG36" s="34"/>
    </row>
    <row r="37" spans="1:33" ht="13.5" customHeight="1" x14ac:dyDescent="0.25">
      <c r="A37" s="134"/>
      <c r="B37" s="34"/>
      <c r="C37" s="34"/>
      <c r="D37" s="131"/>
      <c r="E37" s="131"/>
      <c r="F37" s="131"/>
      <c r="G37" s="131"/>
      <c r="H37" s="131"/>
      <c r="I37" s="131"/>
      <c r="J37" s="131"/>
      <c r="K37" s="131"/>
      <c r="L37" s="131"/>
      <c r="M37" s="131"/>
      <c r="N37" s="131"/>
      <c r="O37" s="131"/>
      <c r="P37" s="140"/>
      <c r="Q37" s="131"/>
      <c r="R37" s="34"/>
      <c r="S37" s="34"/>
      <c r="T37" s="34"/>
      <c r="U37" s="34"/>
      <c r="V37" s="34"/>
      <c r="W37" s="34"/>
      <c r="X37" s="34"/>
      <c r="Y37" s="34"/>
      <c r="Z37" s="34"/>
      <c r="AA37" s="34"/>
      <c r="AB37" s="34"/>
      <c r="AC37" s="34"/>
      <c r="AD37" s="34"/>
      <c r="AE37" s="34"/>
      <c r="AF37" s="34"/>
      <c r="AG37" s="34"/>
    </row>
    <row r="38" spans="1:33" ht="13.5" customHeight="1" x14ac:dyDescent="0.25">
      <c r="A38" s="134"/>
      <c r="B38" s="34"/>
      <c r="C38" s="34"/>
      <c r="D38" s="131"/>
      <c r="E38" s="131"/>
      <c r="F38" s="131"/>
      <c r="G38" s="131"/>
      <c r="H38" s="131"/>
      <c r="I38" s="131"/>
      <c r="J38" s="131"/>
      <c r="K38" s="131"/>
      <c r="L38" s="131"/>
      <c r="M38" s="131"/>
      <c r="N38" s="131"/>
      <c r="O38" s="131"/>
      <c r="P38" s="140"/>
      <c r="Q38" s="131"/>
      <c r="R38" s="34"/>
      <c r="S38" s="34"/>
      <c r="T38" s="34"/>
      <c r="U38" s="34"/>
      <c r="V38" s="34"/>
      <c r="W38" s="34"/>
      <c r="X38" s="34"/>
      <c r="Y38" s="34"/>
      <c r="Z38" s="34"/>
      <c r="AA38" s="34"/>
      <c r="AB38" s="34"/>
      <c r="AC38" s="34"/>
      <c r="AD38" s="34"/>
      <c r="AE38" s="34"/>
      <c r="AF38" s="34"/>
      <c r="AG38" s="34"/>
    </row>
    <row r="39" spans="1:33" ht="13.5" customHeight="1" x14ac:dyDescent="0.25">
      <c r="A39" s="134"/>
      <c r="B39" s="34"/>
      <c r="C39" s="34"/>
      <c r="D39" s="131"/>
      <c r="E39" s="131"/>
      <c r="F39" s="131"/>
      <c r="G39" s="131"/>
      <c r="H39" s="131"/>
      <c r="I39" s="131"/>
      <c r="J39" s="131"/>
      <c r="K39" s="131"/>
      <c r="L39" s="131"/>
      <c r="M39" s="131"/>
      <c r="N39" s="131"/>
      <c r="O39" s="131"/>
      <c r="P39" s="140"/>
      <c r="Q39" s="131"/>
      <c r="R39" s="34"/>
      <c r="S39" s="34"/>
      <c r="T39" s="34"/>
      <c r="U39" s="34"/>
      <c r="V39" s="34"/>
      <c r="W39" s="34"/>
      <c r="X39" s="34"/>
      <c r="Y39" s="34"/>
      <c r="Z39" s="34"/>
      <c r="AA39" s="34"/>
      <c r="AB39" s="34"/>
      <c r="AC39" s="34"/>
      <c r="AD39" s="34"/>
      <c r="AE39" s="34"/>
      <c r="AF39" s="34"/>
      <c r="AG39" s="34"/>
    </row>
    <row r="40" spans="1:33" ht="13.5" customHeight="1" x14ac:dyDescent="0.25">
      <c r="A40" s="134"/>
      <c r="B40" s="34"/>
      <c r="C40" s="34"/>
      <c r="D40" s="131"/>
      <c r="E40" s="131"/>
      <c r="F40" s="131"/>
      <c r="G40" s="131"/>
      <c r="H40" s="131"/>
      <c r="I40" s="131"/>
      <c r="J40" s="131"/>
      <c r="K40" s="131"/>
      <c r="L40" s="131"/>
      <c r="M40" s="131"/>
      <c r="N40" s="131"/>
      <c r="O40" s="131"/>
      <c r="P40" s="140"/>
      <c r="Q40" s="131"/>
      <c r="R40" s="34"/>
      <c r="S40" s="34"/>
      <c r="T40" s="34"/>
      <c r="U40" s="34"/>
      <c r="V40" s="34"/>
      <c r="W40" s="34"/>
      <c r="X40" s="34"/>
      <c r="Y40" s="34"/>
      <c r="Z40" s="34"/>
      <c r="AA40" s="34"/>
      <c r="AB40" s="34"/>
      <c r="AC40" s="34"/>
      <c r="AD40" s="34"/>
      <c r="AE40" s="34"/>
      <c r="AF40" s="34"/>
      <c r="AG40" s="34"/>
    </row>
    <row r="41" spans="1:33" ht="13.5" customHeight="1" x14ac:dyDescent="0.25">
      <c r="A41" s="134"/>
      <c r="B41" s="34"/>
      <c r="C41" s="34"/>
      <c r="D41" s="131"/>
      <c r="E41" s="131"/>
      <c r="F41" s="131"/>
      <c r="G41" s="131"/>
      <c r="H41" s="131"/>
      <c r="I41" s="131"/>
      <c r="J41" s="131"/>
      <c r="K41" s="131"/>
      <c r="L41" s="131"/>
      <c r="M41" s="131"/>
      <c r="N41" s="131"/>
      <c r="O41" s="131"/>
      <c r="P41" s="140"/>
      <c r="Q41" s="131"/>
      <c r="R41" s="34"/>
      <c r="S41" s="34"/>
      <c r="T41" s="34"/>
      <c r="U41" s="34"/>
      <c r="V41" s="34"/>
      <c r="W41" s="34"/>
      <c r="X41" s="34"/>
      <c r="Y41" s="34"/>
      <c r="Z41" s="34"/>
      <c r="AA41" s="34"/>
      <c r="AB41" s="34"/>
      <c r="AC41" s="34"/>
      <c r="AD41" s="34"/>
      <c r="AE41" s="34"/>
      <c r="AF41" s="34"/>
      <c r="AG41" s="34"/>
    </row>
    <row r="42" spans="1:33" ht="13.5" customHeight="1" x14ac:dyDescent="0.25">
      <c r="A42" s="134"/>
      <c r="B42" s="34"/>
      <c r="C42" s="34"/>
      <c r="D42" s="131"/>
      <c r="E42" s="131"/>
      <c r="F42" s="131"/>
      <c r="G42" s="131"/>
      <c r="H42" s="131"/>
      <c r="I42" s="131"/>
      <c r="J42" s="131"/>
      <c r="K42" s="131"/>
      <c r="L42" s="131"/>
      <c r="M42" s="131"/>
      <c r="N42" s="131"/>
      <c r="O42" s="131"/>
      <c r="P42" s="140"/>
      <c r="Q42" s="131"/>
      <c r="R42" s="34"/>
      <c r="S42" s="34"/>
      <c r="T42" s="34"/>
      <c r="U42" s="34"/>
      <c r="V42" s="34"/>
      <c r="W42" s="34"/>
      <c r="X42" s="34"/>
      <c r="Y42" s="34"/>
      <c r="Z42" s="34"/>
      <c r="AA42" s="34"/>
      <c r="AB42" s="34"/>
      <c r="AC42" s="34"/>
      <c r="AD42" s="34"/>
      <c r="AE42" s="34"/>
      <c r="AF42" s="34"/>
      <c r="AG42" s="34"/>
    </row>
    <row r="43" spans="1:33" ht="13.5" customHeight="1" x14ac:dyDescent="0.25">
      <c r="A43" s="134"/>
      <c r="B43" s="34"/>
      <c r="C43" s="34"/>
      <c r="D43" s="131"/>
      <c r="E43" s="131"/>
      <c r="F43" s="131"/>
      <c r="G43" s="131"/>
      <c r="H43" s="131"/>
      <c r="I43" s="131"/>
      <c r="J43" s="131"/>
      <c r="K43" s="131"/>
      <c r="L43" s="131"/>
      <c r="M43" s="131"/>
      <c r="N43" s="131"/>
      <c r="O43" s="131"/>
      <c r="P43" s="140"/>
      <c r="Q43" s="131"/>
      <c r="R43" s="34"/>
      <c r="S43" s="34"/>
      <c r="T43" s="34"/>
      <c r="U43" s="34"/>
      <c r="V43" s="34"/>
      <c r="W43" s="34"/>
      <c r="X43" s="34"/>
      <c r="Y43" s="34"/>
      <c r="Z43" s="34"/>
      <c r="AA43" s="34"/>
      <c r="AB43" s="34"/>
      <c r="AC43" s="34"/>
      <c r="AD43" s="34"/>
      <c r="AE43" s="34"/>
      <c r="AF43" s="34"/>
      <c r="AG43" s="34"/>
    </row>
    <row r="44" spans="1:33" ht="13.5" customHeight="1" x14ac:dyDescent="0.25">
      <c r="A44" s="134"/>
      <c r="B44" s="34"/>
      <c r="C44" s="34"/>
      <c r="D44" s="131"/>
      <c r="E44" s="131"/>
      <c r="F44" s="131"/>
      <c r="G44" s="131"/>
      <c r="H44" s="131"/>
      <c r="I44" s="131"/>
      <c r="J44" s="131"/>
      <c r="K44" s="131"/>
      <c r="L44" s="131"/>
      <c r="M44" s="131"/>
      <c r="N44" s="131"/>
      <c r="O44" s="131"/>
      <c r="P44" s="140"/>
      <c r="Q44" s="131"/>
      <c r="R44" s="34"/>
      <c r="S44" s="34"/>
      <c r="T44" s="34"/>
      <c r="U44" s="34"/>
      <c r="V44" s="34"/>
      <c r="W44" s="34"/>
      <c r="X44" s="34"/>
      <c r="Y44" s="34"/>
      <c r="Z44" s="34"/>
      <c r="AA44" s="34"/>
      <c r="AB44" s="34"/>
      <c r="AC44" s="34"/>
      <c r="AD44" s="34"/>
      <c r="AE44" s="34"/>
      <c r="AF44" s="34"/>
      <c r="AG44" s="34"/>
    </row>
    <row r="45" spans="1:33" ht="13.5" customHeight="1" x14ac:dyDescent="0.25">
      <c r="A45" s="134"/>
      <c r="B45" s="34"/>
      <c r="C45" s="34"/>
      <c r="D45" s="131"/>
      <c r="E45" s="131"/>
      <c r="F45" s="131"/>
      <c r="G45" s="131"/>
      <c r="H45" s="131"/>
      <c r="I45" s="131"/>
      <c r="J45" s="131"/>
      <c r="K45" s="131"/>
      <c r="L45" s="131"/>
      <c r="M45" s="131"/>
      <c r="N45" s="131"/>
      <c r="O45" s="131"/>
      <c r="P45" s="140"/>
      <c r="Q45" s="131"/>
      <c r="R45" s="34"/>
      <c r="S45" s="34"/>
      <c r="T45" s="34"/>
      <c r="U45" s="34"/>
      <c r="V45" s="34"/>
      <c r="W45" s="34"/>
      <c r="X45" s="34"/>
      <c r="Y45" s="34"/>
      <c r="Z45" s="34"/>
      <c r="AA45" s="34"/>
      <c r="AB45" s="34"/>
      <c r="AC45" s="34"/>
      <c r="AD45" s="34"/>
      <c r="AE45" s="34"/>
      <c r="AF45" s="34"/>
      <c r="AG45" s="34"/>
    </row>
    <row r="46" spans="1:33" ht="13.5" customHeight="1" x14ac:dyDescent="0.25">
      <c r="A46" s="134"/>
      <c r="B46" s="34"/>
      <c r="C46" s="34"/>
      <c r="D46" s="131"/>
      <c r="E46" s="131"/>
      <c r="F46" s="131"/>
      <c r="G46" s="131"/>
      <c r="H46" s="131"/>
      <c r="I46" s="131"/>
      <c r="J46" s="131"/>
      <c r="K46" s="131"/>
      <c r="L46" s="131"/>
      <c r="M46" s="131"/>
      <c r="N46" s="131"/>
      <c r="O46" s="131"/>
      <c r="P46" s="140"/>
      <c r="Q46" s="131"/>
      <c r="R46" s="34"/>
      <c r="S46" s="34"/>
      <c r="T46" s="34"/>
      <c r="U46" s="34"/>
      <c r="V46" s="34"/>
      <c r="W46" s="34"/>
      <c r="X46" s="34"/>
      <c r="Y46" s="34"/>
      <c r="Z46" s="34"/>
      <c r="AA46" s="34"/>
      <c r="AB46" s="34"/>
      <c r="AC46" s="34"/>
      <c r="AD46" s="34"/>
      <c r="AE46" s="34"/>
      <c r="AF46" s="34"/>
      <c r="AG46" s="34"/>
    </row>
    <row r="47" spans="1:33" ht="13.5" customHeight="1" x14ac:dyDescent="0.25">
      <c r="A47" s="134"/>
      <c r="B47" s="34"/>
      <c r="C47" s="34"/>
      <c r="D47" s="131"/>
      <c r="E47" s="131"/>
      <c r="F47" s="131"/>
      <c r="G47" s="131"/>
      <c r="H47" s="131"/>
      <c r="I47" s="131"/>
      <c r="J47" s="131"/>
      <c r="K47" s="131"/>
      <c r="L47" s="131"/>
      <c r="M47" s="131"/>
      <c r="N47" s="131"/>
      <c r="O47" s="131"/>
      <c r="P47" s="140"/>
      <c r="Q47" s="131"/>
      <c r="R47" s="34"/>
      <c r="S47" s="34"/>
      <c r="T47" s="34"/>
      <c r="U47" s="34"/>
      <c r="V47" s="34"/>
      <c r="W47" s="34"/>
      <c r="X47" s="34"/>
      <c r="Y47" s="34"/>
      <c r="Z47" s="34"/>
      <c r="AA47" s="34"/>
      <c r="AB47" s="34"/>
      <c r="AC47" s="34"/>
      <c r="AD47" s="34"/>
      <c r="AE47" s="34"/>
      <c r="AF47" s="34"/>
      <c r="AG47" s="34"/>
    </row>
    <row r="48" spans="1:33" ht="13.5" customHeight="1" x14ac:dyDescent="0.25"/>
    <row r="49" ht="13.5" customHeight="1" x14ac:dyDescent="0.25"/>
    <row r="50" ht="13.5" customHeight="1" x14ac:dyDescent="0.25"/>
    <row r="51" ht="13.5" customHeight="1" x14ac:dyDescent="0.25"/>
    <row r="52" ht="13.5" customHeight="1" x14ac:dyDescent="0.25"/>
    <row r="53" ht="13.5" customHeight="1" x14ac:dyDescent="0.25"/>
    <row r="54" ht="13.5" customHeight="1" x14ac:dyDescent="0.25"/>
    <row r="55" ht="13.5" customHeight="1" x14ac:dyDescent="0.25"/>
  </sheetData>
  <sheetProtection algorithmName="SHA-512" hashValue="xMNb8fgKV2CITZiwn2BOJkufzLPQKikuRKXX2t5OUrXO1U++GH2663vIa9Zshd79uWrCrgSm8PxjyO2L2zdhwg==" saltValue="c6K2+P2cG1llk6kWSB4GfA==" spinCount="100000" sheet="1" scenarios="1" formatCells="0" selectLockedCells="1"/>
  <dataConsolidate/>
  <mergeCells count="10">
    <mergeCell ref="A14:D17"/>
    <mergeCell ref="A1:D1"/>
    <mergeCell ref="T10:AG10"/>
    <mergeCell ref="E10:R10"/>
    <mergeCell ref="T11:Z11"/>
    <mergeCell ref="E11:K11"/>
    <mergeCell ref="J1:T1"/>
    <mergeCell ref="J2:T2"/>
    <mergeCell ref="J3:T3"/>
    <mergeCell ref="L11:Q11"/>
  </mergeCells>
  <phoneticPr fontId="2" type="noConversion"/>
  <conditionalFormatting sqref="R13 AG13">
    <cfRule type="cellIs" dxfId="36" priority="3" operator="greaterThan">
      <formula>1</formula>
    </cfRule>
    <cfRule type="cellIs" dxfId="35" priority="4" operator="lessThan">
      <formula>1</formula>
    </cfRule>
  </conditionalFormatting>
  <dataValidations disablePrompts="1" count="1">
    <dataValidation type="decimal" allowBlank="1" showInputMessage="1" showErrorMessage="1" sqref="E13:I13 AA13:AD13 L13:O13 T13:X13" xr:uid="{00000000-0002-0000-0100-000000000000}">
      <formula1>0</formula1>
      <formula2>1</formula2>
    </dataValidation>
  </dataValidations>
  <pageMargins left="0" right="0.01" top="0.75" bottom="0.75" header="0.3" footer="0.3"/>
  <pageSetup paperSize="9" scale="5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291" r:id="rId4" name="Button 267">
              <controlPr defaultSize="0" print="0" autoFill="0" autoPict="0" macro="[0]!CodeDown_Click">
                <anchor moveWithCells="1" sizeWithCells="1">
                  <from>
                    <xdr:col>0</xdr:col>
                    <xdr:colOff>38100</xdr:colOff>
                    <xdr:row>11</xdr:row>
                    <xdr:rowOff>9525</xdr:rowOff>
                  </from>
                  <to>
                    <xdr:col>0</xdr:col>
                    <xdr:colOff>657225</xdr:colOff>
                    <xdr:row>11</xdr:row>
                    <xdr:rowOff>323850</xdr:rowOff>
                  </to>
                </anchor>
              </controlPr>
            </control>
          </mc:Choice>
        </mc:AlternateContent>
        <mc:AlternateContent xmlns:mc="http://schemas.openxmlformats.org/markup-compatibility/2006">
          <mc:Choice Requires="x14">
            <control shapeId="1292" r:id="rId5" name="Button 268">
              <controlPr defaultSize="0" print="0" autoFill="0" autoPict="0" macro="[0]!CodeUp_Click">
                <anchor moveWithCells="1" sizeWithCells="1">
                  <from>
                    <xdr:col>0</xdr:col>
                    <xdr:colOff>28575</xdr:colOff>
                    <xdr:row>11</xdr:row>
                    <xdr:rowOff>352425</xdr:rowOff>
                  </from>
                  <to>
                    <xdr:col>0</xdr:col>
                    <xdr:colOff>647700</xdr:colOff>
                    <xdr:row>11</xdr:row>
                    <xdr:rowOff>666750</xdr:rowOff>
                  </to>
                </anchor>
              </controlPr>
            </control>
          </mc:Choice>
        </mc:AlternateContent>
        <mc:AlternateContent xmlns:mc="http://schemas.openxmlformats.org/markup-compatibility/2006">
          <mc:Choice Requires="x14">
            <control shapeId="1293" r:id="rId6" name="Button 269">
              <controlPr defaultSize="0" print="0" autoFill="0" autoPict="0" macro="[0]!NameDown_Click">
                <anchor moveWithCells="1" sizeWithCells="1">
                  <from>
                    <xdr:col>2</xdr:col>
                    <xdr:colOff>38100</xdr:colOff>
                    <xdr:row>11</xdr:row>
                    <xdr:rowOff>9525</xdr:rowOff>
                  </from>
                  <to>
                    <xdr:col>2</xdr:col>
                    <xdr:colOff>657225</xdr:colOff>
                    <xdr:row>11</xdr:row>
                    <xdr:rowOff>323850</xdr:rowOff>
                  </to>
                </anchor>
              </controlPr>
            </control>
          </mc:Choice>
        </mc:AlternateContent>
        <mc:AlternateContent xmlns:mc="http://schemas.openxmlformats.org/markup-compatibility/2006">
          <mc:Choice Requires="x14">
            <control shapeId="1294" r:id="rId7" name="Button 270">
              <controlPr defaultSize="0" print="0" autoFill="0" autoPict="0" macro="[0]!NameUp_Click">
                <anchor moveWithCells="1" sizeWithCells="1">
                  <from>
                    <xdr:col>2</xdr:col>
                    <xdr:colOff>28575</xdr:colOff>
                    <xdr:row>11</xdr:row>
                    <xdr:rowOff>352425</xdr:rowOff>
                  </from>
                  <to>
                    <xdr:col>2</xdr:col>
                    <xdr:colOff>647700</xdr:colOff>
                    <xdr:row>11</xdr:row>
                    <xdr:rowOff>666750</xdr:rowOff>
                  </to>
                </anchor>
              </controlPr>
            </control>
          </mc:Choice>
        </mc:AlternateContent>
        <mc:AlternateContent xmlns:mc="http://schemas.openxmlformats.org/markup-compatibility/2006">
          <mc:Choice Requires="x14">
            <control shapeId="1295" r:id="rId8" name="Button 271">
              <controlPr defaultSize="0" print="0" autoFill="0" autoPict="0" macro="[0]!LEvelDown_Click">
                <anchor moveWithCells="1" sizeWithCells="1">
                  <from>
                    <xdr:col>1</xdr:col>
                    <xdr:colOff>38100</xdr:colOff>
                    <xdr:row>11</xdr:row>
                    <xdr:rowOff>0</xdr:rowOff>
                  </from>
                  <to>
                    <xdr:col>1</xdr:col>
                    <xdr:colOff>247650</xdr:colOff>
                    <xdr:row>11</xdr:row>
                    <xdr:rowOff>323850</xdr:rowOff>
                  </to>
                </anchor>
              </controlPr>
            </control>
          </mc:Choice>
        </mc:AlternateContent>
        <mc:AlternateContent xmlns:mc="http://schemas.openxmlformats.org/markup-compatibility/2006">
          <mc:Choice Requires="x14">
            <control shapeId="1296" r:id="rId9" name="Button 272">
              <controlPr defaultSize="0" print="0" autoFill="0" autoPict="0" macro="[0]!LevelUp_Click">
                <anchor moveWithCells="1" sizeWithCells="1">
                  <from>
                    <xdr:col>1</xdr:col>
                    <xdr:colOff>28575</xdr:colOff>
                    <xdr:row>11</xdr:row>
                    <xdr:rowOff>342900</xdr:rowOff>
                  </from>
                  <to>
                    <xdr:col>1</xdr:col>
                    <xdr:colOff>247650</xdr:colOff>
                    <xdr:row>11</xdr:row>
                    <xdr:rowOff>666750</xdr:rowOff>
                  </to>
                </anchor>
              </controlPr>
            </control>
          </mc:Choice>
        </mc:AlternateContent>
        <mc:AlternateContent xmlns:mc="http://schemas.openxmlformats.org/markup-compatibility/2006">
          <mc:Choice Requires="x14">
            <control shapeId="1301" r:id="rId10" name="Button 277">
              <controlPr defaultSize="0" print="0" autoFill="0" autoPict="0" macro="[0]!HelpMod">
                <anchor moveWithCells="1">
                  <from>
                    <xdr:col>0</xdr:col>
                    <xdr:colOff>342900</xdr:colOff>
                    <xdr:row>1</xdr:row>
                    <xdr:rowOff>152400</xdr:rowOff>
                  </from>
                  <to>
                    <xdr:col>2</xdr:col>
                    <xdr:colOff>1876425</xdr:colOff>
                    <xdr:row>9</xdr:row>
                    <xdr:rowOff>9525</xdr:rowOff>
                  </to>
                </anchor>
              </controlPr>
            </control>
          </mc:Choice>
        </mc:AlternateContent>
      </controls>
    </mc:Choice>
  </mc:AlternateContent>
  <tableParts count="1">
    <tablePart r:id="rId1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4AF4D-A293-435E-97E6-6352730F1F64}">
  <sheetPr codeName="Sheet10"/>
  <dimension ref="A1:AW201"/>
  <sheetViews>
    <sheetView showZeros="0" zoomScale="96" zoomScaleNormal="96" workbookViewId="0">
      <pane xSplit="9" ySplit="21" topLeftCell="J22" activePane="bottomRight" state="frozen"/>
      <selection pane="topRight" sqref="A1:AI14"/>
      <selection pane="bottomLeft" sqref="A1:AI14"/>
      <selection pane="bottomRight" activeCell="K16" sqref="K16"/>
    </sheetView>
  </sheetViews>
  <sheetFormatPr defaultRowHeight="15" x14ac:dyDescent="0.25"/>
  <cols>
    <col min="1" max="1" width="3.140625" customWidth="1"/>
    <col min="2" max="2" width="31.28515625" customWidth="1"/>
    <col min="3" max="5" width="4.7109375" customWidth="1"/>
    <col min="6" max="6" width="4.42578125" customWidth="1"/>
    <col min="7" max="7" width="4.7109375" customWidth="1"/>
    <col min="8" max="8" width="4.42578125" customWidth="1"/>
    <col min="9" max="9" width="3" customWidth="1"/>
    <col min="11" max="11" width="36.28515625" customWidth="1"/>
    <col min="12" max="12" width="4.5703125" customWidth="1"/>
    <col min="13" max="13" width="3.7109375" customWidth="1"/>
    <col min="14" max="14" width="3.5703125" customWidth="1"/>
    <col min="15" max="21" width="4.85546875" customWidth="1"/>
    <col min="22" max="22" width="4.5703125" customWidth="1"/>
    <col min="23" max="27" width="5" customWidth="1"/>
    <col min="28" max="28" width="3.140625" customWidth="1"/>
    <col min="29" max="39" width="4.7109375" customWidth="1"/>
    <col min="42" max="49" width="9.140625" style="34"/>
  </cols>
  <sheetData>
    <row r="1" spans="1:41" ht="36.75" customHeight="1" x14ac:dyDescent="0.25">
      <c r="A1" s="305" t="s">
        <v>84</v>
      </c>
      <c r="B1" s="306"/>
      <c r="C1" s="306"/>
      <c r="D1" s="307"/>
      <c r="E1" s="34"/>
      <c r="F1" s="311" t="s">
        <v>85</v>
      </c>
      <c r="G1" s="312"/>
      <c r="H1" s="313" t="s">
        <v>86</v>
      </c>
      <c r="I1" s="314"/>
      <c r="J1" s="7" t="s">
        <v>87</v>
      </c>
      <c r="K1" s="8" t="s">
        <v>88</v>
      </c>
      <c r="L1" s="9" t="s">
        <v>89</v>
      </c>
      <c r="M1" s="34"/>
      <c r="N1" s="277" t="s">
        <v>90</v>
      </c>
      <c r="O1" s="277"/>
      <c r="P1" s="277"/>
      <c r="Q1" s="278" t="s">
        <v>91</v>
      </c>
      <c r="R1" s="279"/>
      <c r="S1" s="279"/>
      <c r="T1" s="279"/>
      <c r="U1" s="279"/>
      <c r="V1" s="279"/>
      <c r="W1" s="279"/>
      <c r="X1" s="279"/>
      <c r="Y1" s="279"/>
      <c r="Z1" s="279"/>
      <c r="AA1" s="280"/>
      <c r="AB1" s="34"/>
      <c r="AC1" s="287" t="s">
        <v>92</v>
      </c>
      <c r="AD1" s="288"/>
      <c r="AE1" s="288"/>
      <c r="AF1" s="288"/>
      <c r="AG1" s="288"/>
      <c r="AH1" s="288"/>
      <c r="AI1" s="288"/>
      <c r="AJ1" s="288"/>
      <c r="AK1" s="288"/>
      <c r="AL1" s="288"/>
      <c r="AM1" s="289"/>
      <c r="AN1" s="34"/>
      <c r="AO1" s="34"/>
    </row>
    <row r="2" spans="1:41" ht="16.5" customHeight="1" x14ac:dyDescent="0.25">
      <c r="A2" s="308"/>
      <c r="B2" s="309"/>
      <c r="C2" s="309"/>
      <c r="D2" s="310"/>
      <c r="E2" s="34"/>
      <c r="F2" s="296"/>
      <c r="G2" s="297"/>
      <c r="H2" s="298"/>
      <c r="I2" s="297"/>
      <c r="J2" s="4"/>
      <c r="K2" s="5"/>
      <c r="L2" s="11"/>
      <c r="M2" s="36"/>
      <c r="N2" s="277"/>
      <c r="O2" s="277"/>
      <c r="P2" s="277"/>
      <c r="Q2" s="281"/>
      <c r="R2" s="282"/>
      <c r="S2" s="282"/>
      <c r="T2" s="282"/>
      <c r="U2" s="282"/>
      <c r="V2" s="282"/>
      <c r="W2" s="282"/>
      <c r="X2" s="282"/>
      <c r="Y2" s="282"/>
      <c r="Z2" s="282"/>
      <c r="AA2" s="283"/>
      <c r="AB2" s="34"/>
      <c r="AC2" s="290"/>
      <c r="AD2" s="291"/>
      <c r="AE2" s="291"/>
      <c r="AF2" s="291"/>
      <c r="AG2" s="291"/>
      <c r="AH2" s="291"/>
      <c r="AI2" s="291"/>
      <c r="AJ2" s="291"/>
      <c r="AK2" s="291"/>
      <c r="AL2" s="291"/>
      <c r="AM2" s="292"/>
      <c r="AN2" s="34"/>
      <c r="AO2" s="34"/>
    </row>
    <row r="3" spans="1:41" ht="15" customHeight="1" thickBot="1" x14ac:dyDescent="0.35">
      <c r="A3" s="315" t="str">
        <f ca="1">RIGHT(CELL("filename",A1),LEN(CELL("filename",A1))-FIND("]",CELL("filename",A1),1))</f>
        <v>Programme Group 1</v>
      </c>
      <c r="B3" s="316"/>
      <c r="C3" s="316"/>
      <c r="D3" s="317"/>
      <c r="E3" s="34"/>
      <c r="F3" s="299"/>
      <c r="G3" s="300"/>
      <c r="H3" s="298"/>
      <c r="I3" s="297"/>
      <c r="J3" s="3"/>
      <c r="K3" s="2"/>
      <c r="L3" s="11"/>
      <c r="M3" s="34"/>
      <c r="N3" s="34"/>
      <c r="O3" s="34"/>
      <c r="P3" s="36"/>
      <c r="Q3" s="281"/>
      <c r="R3" s="282"/>
      <c r="S3" s="282"/>
      <c r="T3" s="282"/>
      <c r="U3" s="282"/>
      <c r="V3" s="282"/>
      <c r="W3" s="282"/>
      <c r="X3" s="282"/>
      <c r="Y3" s="282"/>
      <c r="Z3" s="282"/>
      <c r="AA3" s="283"/>
      <c r="AB3" s="34"/>
      <c r="AC3" s="290"/>
      <c r="AD3" s="291"/>
      <c r="AE3" s="291"/>
      <c r="AF3" s="291"/>
      <c r="AG3" s="291"/>
      <c r="AH3" s="291"/>
      <c r="AI3" s="291"/>
      <c r="AJ3" s="291"/>
      <c r="AK3" s="291"/>
      <c r="AL3" s="291"/>
      <c r="AM3" s="292"/>
      <c r="AN3" s="34"/>
      <c r="AO3" s="34"/>
    </row>
    <row r="4" spans="1:41" ht="15" customHeight="1" x14ac:dyDescent="0.25">
      <c r="A4" s="35"/>
      <c r="B4" s="35"/>
      <c r="C4" s="35"/>
      <c r="D4" s="35"/>
      <c r="E4" s="35"/>
      <c r="F4" s="299"/>
      <c r="G4" s="300"/>
      <c r="H4" s="298"/>
      <c r="I4" s="297"/>
      <c r="J4" s="6"/>
      <c r="K4" s="2"/>
      <c r="L4" s="11"/>
      <c r="M4" s="34"/>
      <c r="N4" s="34"/>
      <c r="O4" s="34"/>
      <c r="P4" s="36"/>
      <c r="Q4" s="281"/>
      <c r="R4" s="282"/>
      <c r="S4" s="282"/>
      <c r="T4" s="282"/>
      <c r="U4" s="282"/>
      <c r="V4" s="282"/>
      <c r="W4" s="282"/>
      <c r="X4" s="282"/>
      <c r="Y4" s="282"/>
      <c r="Z4" s="282"/>
      <c r="AA4" s="283"/>
      <c r="AB4" s="34"/>
      <c r="AC4" s="290"/>
      <c r="AD4" s="291"/>
      <c r="AE4" s="291"/>
      <c r="AF4" s="291"/>
      <c r="AG4" s="291"/>
      <c r="AH4" s="291"/>
      <c r="AI4" s="291"/>
      <c r="AJ4" s="291"/>
      <c r="AK4" s="291"/>
      <c r="AL4" s="291"/>
      <c r="AM4" s="292"/>
      <c r="AN4" s="34"/>
      <c r="AO4" s="34"/>
    </row>
    <row r="5" spans="1:41" ht="15" customHeight="1" x14ac:dyDescent="0.25">
      <c r="A5" s="35"/>
      <c r="B5" s="35"/>
      <c r="C5" s="35"/>
      <c r="D5" s="35"/>
      <c r="E5" s="35"/>
      <c r="F5" s="299"/>
      <c r="G5" s="300"/>
      <c r="H5" s="298"/>
      <c r="I5" s="297"/>
      <c r="J5" s="6"/>
      <c r="K5" s="2"/>
      <c r="L5" s="11"/>
      <c r="M5" s="34"/>
      <c r="N5" s="34"/>
      <c r="O5" s="34"/>
      <c r="P5" s="36"/>
      <c r="Q5" s="284"/>
      <c r="R5" s="285"/>
      <c r="S5" s="285"/>
      <c r="T5" s="285"/>
      <c r="U5" s="285"/>
      <c r="V5" s="285"/>
      <c r="W5" s="285"/>
      <c r="X5" s="285"/>
      <c r="Y5" s="285"/>
      <c r="Z5" s="285"/>
      <c r="AA5" s="286"/>
      <c r="AB5" s="34"/>
      <c r="AC5" s="293"/>
      <c r="AD5" s="294"/>
      <c r="AE5" s="294"/>
      <c r="AF5" s="294"/>
      <c r="AG5" s="294"/>
      <c r="AH5" s="294"/>
      <c r="AI5" s="294"/>
      <c r="AJ5" s="294"/>
      <c r="AK5" s="294"/>
      <c r="AL5" s="294"/>
      <c r="AM5" s="295"/>
      <c r="AN5" s="34"/>
      <c r="AO5" s="34"/>
    </row>
    <row r="6" spans="1:41" ht="15" customHeight="1" thickBot="1" x14ac:dyDescent="0.3">
      <c r="A6" s="35"/>
      <c r="B6" s="35"/>
      <c r="C6" s="35"/>
      <c r="D6" s="37"/>
      <c r="E6" s="35"/>
      <c r="F6" s="301"/>
      <c r="G6" s="302"/>
      <c r="H6" s="303"/>
      <c r="I6" s="304"/>
      <c r="J6" s="13"/>
      <c r="K6" s="10"/>
      <c r="L6" s="12"/>
      <c r="M6" s="34"/>
      <c r="N6" s="34"/>
      <c r="O6" s="34"/>
      <c r="P6" s="36"/>
      <c r="Q6" s="34"/>
      <c r="R6" s="34"/>
      <c r="S6" s="34"/>
      <c r="T6" s="34"/>
      <c r="U6" s="34"/>
      <c r="V6" s="34"/>
      <c r="W6" s="34"/>
      <c r="X6" s="34"/>
      <c r="Y6" s="34"/>
      <c r="Z6" s="34"/>
      <c r="AA6" s="34"/>
      <c r="AB6" s="34"/>
      <c r="AC6" s="34"/>
      <c r="AD6" s="34"/>
      <c r="AE6" s="34"/>
      <c r="AF6" s="34"/>
      <c r="AG6" s="34"/>
      <c r="AH6" s="34"/>
      <c r="AI6" s="34"/>
      <c r="AJ6" s="34"/>
      <c r="AK6" s="34"/>
      <c r="AL6" s="34"/>
      <c r="AM6" s="34"/>
      <c r="AN6" s="34"/>
      <c r="AO6" s="34"/>
    </row>
    <row r="7" spans="1:41" ht="23.25" customHeight="1" thickBot="1" x14ac:dyDescent="0.3">
      <c r="A7" s="34"/>
      <c r="B7" s="34"/>
      <c r="C7" s="34"/>
      <c r="D7" s="34"/>
      <c r="E7" s="34"/>
      <c r="F7" s="34"/>
      <c r="G7" s="34"/>
      <c r="H7" s="34"/>
      <c r="I7" s="34"/>
      <c r="J7" s="34"/>
      <c r="K7" s="34"/>
      <c r="L7" s="34"/>
      <c r="M7" s="34"/>
      <c r="N7" s="34"/>
      <c r="O7" s="34"/>
      <c r="P7" s="36"/>
      <c r="Q7" s="318" t="s">
        <v>93</v>
      </c>
      <c r="R7" s="319"/>
      <c r="S7" s="319"/>
      <c r="T7" s="319"/>
      <c r="U7" s="319"/>
      <c r="V7" s="319"/>
      <c r="W7" s="319"/>
      <c r="X7" s="319"/>
      <c r="Y7" s="319"/>
      <c r="Z7" s="319"/>
      <c r="AA7" s="320"/>
      <c r="AB7" s="34"/>
      <c r="AC7" s="321" t="s">
        <v>94</v>
      </c>
      <c r="AD7" s="322"/>
      <c r="AE7" s="322"/>
      <c r="AF7" s="322"/>
      <c r="AG7" s="322"/>
      <c r="AH7" s="322"/>
      <c r="AI7" s="322"/>
      <c r="AJ7" s="322"/>
      <c r="AK7" s="322"/>
      <c r="AL7" s="322"/>
      <c r="AM7" s="323"/>
      <c r="AN7" s="34"/>
      <c r="AO7" s="34"/>
    </row>
    <row r="8" spans="1:41" ht="15" customHeight="1" thickBot="1" x14ac:dyDescent="0.3">
      <c r="A8" s="34"/>
      <c r="B8" s="324" t="s">
        <v>95</v>
      </c>
      <c r="C8" s="325"/>
      <c r="D8" s="325"/>
      <c r="E8" s="325"/>
      <c r="F8" s="325"/>
      <c r="G8" s="325"/>
      <c r="H8" s="326"/>
      <c r="I8" s="34"/>
      <c r="J8" s="42"/>
      <c r="K8" s="42"/>
      <c r="L8" s="42"/>
      <c r="M8" s="327" t="s">
        <v>96</v>
      </c>
      <c r="N8" s="328"/>
      <c r="O8" s="327" t="s">
        <v>97</v>
      </c>
      <c r="P8" s="328"/>
      <c r="Q8" s="258" t="s">
        <v>48</v>
      </c>
      <c r="R8" s="259"/>
      <c r="S8" s="259"/>
      <c r="T8" s="259"/>
      <c r="U8" s="259"/>
      <c r="V8" s="260"/>
      <c r="W8" s="329" t="s">
        <v>49</v>
      </c>
      <c r="X8" s="330"/>
      <c r="Y8" s="330"/>
      <c r="Z8" s="330"/>
      <c r="AA8" s="331"/>
      <c r="AB8" s="34"/>
      <c r="AC8" s="258" t="s">
        <v>48</v>
      </c>
      <c r="AD8" s="259"/>
      <c r="AE8" s="259"/>
      <c r="AF8" s="259"/>
      <c r="AG8" s="259"/>
      <c r="AH8" s="260"/>
      <c r="AI8" s="329" t="s">
        <v>49</v>
      </c>
      <c r="AJ8" s="330"/>
      <c r="AK8" s="330"/>
      <c r="AL8" s="330"/>
      <c r="AM8" s="331"/>
      <c r="AN8" s="34"/>
      <c r="AO8" s="34"/>
    </row>
    <row r="9" spans="1:41" ht="159.75" customHeight="1" thickBot="1" x14ac:dyDescent="0.3">
      <c r="A9" s="34"/>
      <c r="B9" s="116" t="s">
        <v>98</v>
      </c>
      <c r="C9" s="332" t="s">
        <v>99</v>
      </c>
      <c r="D9" s="333"/>
      <c r="E9" s="334" t="s">
        <v>100</v>
      </c>
      <c r="F9" s="335"/>
      <c r="G9" s="336" t="s">
        <v>101</v>
      </c>
      <c r="H9" s="337"/>
      <c r="I9" s="34"/>
      <c r="J9" s="84" t="s">
        <v>102</v>
      </c>
      <c r="K9" s="91" t="s">
        <v>103</v>
      </c>
      <c r="L9" s="43" t="s">
        <v>104</v>
      </c>
      <c r="M9" s="83" t="s">
        <v>105</v>
      </c>
      <c r="N9" s="82" t="s">
        <v>106</v>
      </c>
      <c r="O9" s="81" t="s">
        <v>107</v>
      </c>
      <c r="P9" s="98" t="s">
        <v>108</v>
      </c>
      <c r="Q9" s="78" t="s">
        <v>109</v>
      </c>
      <c r="R9" s="79" t="s">
        <v>55</v>
      </c>
      <c r="S9" s="79" t="s">
        <v>56</v>
      </c>
      <c r="T9" s="79" t="s">
        <v>110</v>
      </c>
      <c r="U9" s="101" t="s">
        <v>58</v>
      </c>
      <c r="V9" s="102" t="s">
        <v>111</v>
      </c>
      <c r="W9" s="80" t="s">
        <v>61</v>
      </c>
      <c r="X9" s="80" t="s">
        <v>62</v>
      </c>
      <c r="Y9" s="80" t="s">
        <v>63</v>
      </c>
      <c r="Z9" s="101" t="s">
        <v>64</v>
      </c>
      <c r="AA9" s="102" t="s">
        <v>112</v>
      </c>
      <c r="AB9" s="38"/>
      <c r="AC9" s="78" t="s">
        <v>109</v>
      </c>
      <c r="AD9" s="79" t="s">
        <v>55</v>
      </c>
      <c r="AE9" s="79" t="s">
        <v>56</v>
      </c>
      <c r="AF9" s="79" t="s">
        <v>110</v>
      </c>
      <c r="AG9" s="101" t="s">
        <v>58</v>
      </c>
      <c r="AH9" s="102" t="s">
        <v>111</v>
      </c>
      <c r="AI9" s="80" t="s">
        <v>61</v>
      </c>
      <c r="AJ9" s="80" t="s">
        <v>62</v>
      </c>
      <c r="AK9" s="80" t="s">
        <v>63</v>
      </c>
      <c r="AL9" s="101" t="s">
        <v>64</v>
      </c>
      <c r="AM9" s="102" t="s">
        <v>112</v>
      </c>
      <c r="AN9" s="34"/>
      <c r="AO9" s="34"/>
    </row>
    <row r="10" spans="1:41" ht="27" customHeight="1" x14ac:dyDescent="0.25">
      <c r="A10" s="338" t="s">
        <v>48</v>
      </c>
      <c r="B10" s="117" t="s">
        <v>113</v>
      </c>
      <c r="C10" s="341">
        <f>SUMPRODUCT(Q$10:Q$200, $O$10:$O$200)</f>
        <v>0</v>
      </c>
      <c r="D10" s="342"/>
      <c r="E10" s="343">
        <f>SUMPRODUCT(AC$10:AC$200,$O$10:$O$200)</f>
        <v>0</v>
      </c>
      <c r="F10" s="344"/>
      <c r="G10" s="345" t="s">
        <v>114</v>
      </c>
      <c r="H10" s="346"/>
      <c r="I10" s="40" t="str">
        <f t="shared" ref="I10:I73" si="0">IF(J10&lt;&gt;"",J10,"ÿÿÿÿÿÿÿÿÿÿ")</f>
        <v>ÿÿÿÿÿÿÿÿÿÿ</v>
      </c>
      <c r="J10" s="51" t="str">
        <f t="shared" ref="J10:J73" si="1">IF(K10="","",INDEX(ModCode, MATCH(K10, ModName,0)))</f>
        <v/>
      </c>
      <c r="K10" s="66"/>
      <c r="L10" s="69"/>
      <c r="M10" s="72" t="b">
        <v>0</v>
      </c>
      <c r="N10" s="73" t="b">
        <v>0</v>
      </c>
      <c r="O10" s="57" t="str">
        <f>IF($J10="","",P10*Modules!$U$3)</f>
        <v/>
      </c>
      <c r="P10" s="95" t="str">
        <f t="shared" ref="P10:P73" si="2">IF(J10="","",VLOOKUP(J10,ModDetail,4,FALSE))</f>
        <v/>
      </c>
      <c r="Q10" s="100" t="str">
        <f t="shared" ref="Q10:Q73" si="3">IF($J10="","",IF(OR($N10,NOT($M10)),VLOOKUP($J10,ModDetail,5,FALSE),""))</f>
        <v/>
      </c>
      <c r="R10" s="99" t="str">
        <f t="shared" ref="R10:R73" si="4">IF($J10="","",IF(OR($N10,NOT($M10)),VLOOKUP($J10,ModDetail,6,FALSE),""))</f>
        <v/>
      </c>
      <c r="S10" s="99" t="str">
        <f t="shared" ref="S10:S73" si="5">IF($J10="","",IF(OR($N10,NOT($M10)),VLOOKUP($J10,ModDetail,7,FALSE),""))</f>
        <v/>
      </c>
      <c r="T10" s="99" t="str">
        <f t="shared" ref="T10:T73" si="6">IF($J10="","",IF(OR($N10,NOT($M10)),VLOOKUP($J10,ModDetail,8,FALSE),""))</f>
        <v/>
      </c>
      <c r="U10" s="103" t="str">
        <f t="shared" ref="U10:U73" si="7">IF($J10="","",IF(OR($N10,NOT($M10)),VLOOKUP($J10,ModDetail,9,FALSE),""))</f>
        <v/>
      </c>
      <c r="V10" s="112" t="str">
        <f t="shared" ref="V10:V73" si="8">IF($J10="","",IF(OR($N10,NOT($M10)),VLOOKUP($J10,ModDetail,10,FALSE),""))</f>
        <v/>
      </c>
      <c r="W10" s="51" t="str">
        <f t="shared" ref="W10:W73" si="9">IF($J10="","",IF(OR($N10,NOT($M10)),VLOOKUP($J10,ModDetail,12,FALSE),""))</f>
        <v/>
      </c>
      <c r="X10" s="54" t="str">
        <f t="shared" ref="X10:X73" si="10">IF($J10="","",IF(OR($N10,NOT($M10)),VLOOKUP($J10,ModDetail,13,FALSE),""))</f>
        <v/>
      </c>
      <c r="Y10" s="54" t="str">
        <f t="shared" ref="Y10:Y73" si="11">IF($J10="","",IF(OR($N10,NOT($M10)),VLOOKUP($J10,ModDetail,14,FALSE),""))</f>
        <v/>
      </c>
      <c r="Z10" s="106" t="str">
        <f t="shared" ref="Z10:Z73" si="12">IF($J10="","",IF(OR($N10,NOT($M10)),VLOOKUP($J10,ModDetail,15,FALSE),""))</f>
        <v/>
      </c>
      <c r="AA10" s="112" t="str">
        <f t="shared" ref="AA10:AA73" si="13">IF($J10="","",IF(OR($N10,NOT($M10)),VLOOKUP($J10,ModDetail,16,FALSE),""))</f>
        <v/>
      </c>
      <c r="AB10" s="182"/>
      <c r="AC10" s="60" t="str">
        <f t="shared" ref="AC10:AC73" si="14">IF($J10="","",IF(OR($N10,NOT($M10)),VLOOKUP($J10,ModDetail,20,FALSE),""))</f>
        <v/>
      </c>
      <c r="AD10" s="61" t="str">
        <f t="shared" ref="AD10:AD73" si="15">IF($J10="","",IF(OR($N10,NOT($M10)),VLOOKUP($J10,ModDetail,21,FALSE),""))</f>
        <v/>
      </c>
      <c r="AE10" s="61" t="str">
        <f t="shared" ref="AE10:AE73" si="16">IF($J10="","",IF(OR($N10,NOT($M10)),VLOOKUP($J10,ModDetail,22,FALSE),""))</f>
        <v/>
      </c>
      <c r="AF10" s="61" t="str">
        <f t="shared" ref="AF10:AF73" si="17">IF($J10="","",IF(OR($N10,NOT($M10)),VLOOKUP($J10,ModDetail,23,FALSE),""))</f>
        <v/>
      </c>
      <c r="AG10" s="107" t="str">
        <f t="shared" ref="AG10:AG73" si="18">IF($J10="","",IF(OR($N10,NOT($M10)),VLOOKUP($J10,ModDetail,24,FALSE),""))</f>
        <v/>
      </c>
      <c r="AH10" s="112" t="str">
        <f t="shared" ref="AH10:AH73" si="19">IF($J10="","",IF(OR($N10,NOT($M10)),VLOOKUP($J10,ModDetail,26,FALSE),""))</f>
        <v/>
      </c>
      <c r="AI10" s="61" t="str">
        <f t="shared" ref="AI10:AI73" si="20">IF($J10="","",IF(OR($N10,NOT($M10)),VLOOKUP($J10,ModDetail,27,FALSE),""))</f>
        <v/>
      </c>
      <c r="AJ10" s="61" t="str">
        <f t="shared" ref="AJ10:AJ73" si="21">IF($J10="","",IF(OR($N10,NOT($M10)),VLOOKUP($J10,ModDetail,28,FALSE),""))</f>
        <v/>
      </c>
      <c r="AK10" s="61" t="str">
        <f t="shared" ref="AK10:AK73" si="22">IF($J10="","",IF(OR($N10,NOT($M10)),VLOOKUP($J10,ModDetail,29,FALSE),""))</f>
        <v/>
      </c>
      <c r="AL10" s="107" t="str">
        <f t="shared" ref="AL10:AL73" si="23">IF($J10="","",IF(OR($N10,NOT($M10)),VLOOKUP($J10,ModDetail,30,FALSE),""))</f>
        <v/>
      </c>
      <c r="AM10" s="112" t="str">
        <f t="shared" ref="AM10:AM73" si="24">IF($J10="","",IF(OR($N10,NOT($M10)),VLOOKUP($J10,ModDetail,31,FALSE),""))</f>
        <v/>
      </c>
      <c r="AN10" s="34"/>
      <c r="AO10" s="34"/>
    </row>
    <row r="11" spans="1:41" ht="15.75" customHeight="1" x14ac:dyDescent="0.25">
      <c r="A11" s="339"/>
      <c r="B11" s="117" t="s">
        <v>55</v>
      </c>
      <c r="C11" s="127">
        <f>ROUND(SUMPRODUCT(R$10:R$200,$O$10:$O$200),0)</f>
        <v>0</v>
      </c>
      <c r="D11" s="347">
        <f>SUM(C11:C13)</f>
        <v>0</v>
      </c>
      <c r="E11" s="128">
        <f>ROUND(SUMPRODUCT(AD$10:AD$200,$O$10:$O$200),0)</f>
        <v>0</v>
      </c>
      <c r="F11" s="348">
        <f>SUM(E11:E13)</f>
        <v>0</v>
      </c>
      <c r="G11" s="118" t="s">
        <v>115</v>
      </c>
      <c r="H11" s="349">
        <v>115</v>
      </c>
      <c r="I11" s="40" t="str">
        <f t="shared" si="0"/>
        <v>ÿÿÿÿÿÿÿÿÿÿ</v>
      </c>
      <c r="J11" s="52" t="str">
        <f t="shared" si="1"/>
        <v/>
      </c>
      <c r="K11" s="110"/>
      <c r="L11" s="111"/>
      <c r="M11" s="74" t="b">
        <v>0</v>
      </c>
      <c r="N11" s="75" t="b">
        <v>0</v>
      </c>
      <c r="O11" s="58" t="str">
        <f>IF($J11="","",P11*Modules!$U$3)</f>
        <v/>
      </c>
      <c r="P11" s="96" t="str">
        <f t="shared" si="2"/>
        <v/>
      </c>
      <c r="Q11" s="52" t="str">
        <f t="shared" si="3"/>
        <v/>
      </c>
      <c r="R11" s="55" t="str">
        <f t="shared" si="4"/>
        <v/>
      </c>
      <c r="S11" s="55" t="str">
        <f t="shared" si="5"/>
        <v/>
      </c>
      <c r="T11" s="55" t="str">
        <f t="shared" si="6"/>
        <v/>
      </c>
      <c r="U11" s="104" t="str">
        <f t="shared" si="7"/>
        <v/>
      </c>
      <c r="V11" s="113" t="str">
        <f t="shared" si="8"/>
        <v/>
      </c>
      <c r="W11" s="52" t="str">
        <f t="shared" si="9"/>
        <v/>
      </c>
      <c r="X11" s="55" t="str">
        <f t="shared" si="10"/>
        <v/>
      </c>
      <c r="Y11" s="55" t="str">
        <f t="shared" si="11"/>
        <v/>
      </c>
      <c r="Z11" s="104" t="str">
        <f t="shared" si="12"/>
        <v/>
      </c>
      <c r="AA11" s="113" t="str">
        <f t="shared" si="13"/>
        <v/>
      </c>
      <c r="AB11" s="183"/>
      <c r="AC11" s="62" t="str">
        <f t="shared" si="14"/>
        <v/>
      </c>
      <c r="AD11" s="63" t="str">
        <f t="shared" si="15"/>
        <v/>
      </c>
      <c r="AE11" s="63" t="str">
        <f t="shared" si="16"/>
        <v/>
      </c>
      <c r="AF11" s="63" t="str">
        <f t="shared" si="17"/>
        <v/>
      </c>
      <c r="AG11" s="108" t="str">
        <f t="shared" si="18"/>
        <v/>
      </c>
      <c r="AH11" s="113" t="str">
        <f t="shared" si="19"/>
        <v/>
      </c>
      <c r="AI11" s="63" t="str">
        <f t="shared" si="20"/>
        <v/>
      </c>
      <c r="AJ11" s="63" t="str">
        <f t="shared" si="21"/>
        <v/>
      </c>
      <c r="AK11" s="63" t="str">
        <f t="shared" si="22"/>
        <v/>
      </c>
      <c r="AL11" s="108" t="str">
        <f t="shared" si="23"/>
        <v/>
      </c>
      <c r="AM11" s="113" t="str">
        <f t="shared" si="24"/>
        <v/>
      </c>
      <c r="AN11" s="34"/>
      <c r="AO11" s="34"/>
    </row>
    <row r="12" spans="1:41" x14ac:dyDescent="0.25">
      <c r="A12" s="339"/>
      <c r="B12" s="117" t="s">
        <v>56</v>
      </c>
      <c r="C12" s="127">
        <f>ROUND(SUMPRODUCT(S$10:S$200,$O$10:$O$200),0)</f>
        <v>0</v>
      </c>
      <c r="D12" s="347"/>
      <c r="E12" s="128">
        <f>ROUND(SUMPRODUCT(AE$10:AE$200,$O$10:$O$200),0)</f>
        <v>0</v>
      </c>
      <c r="F12" s="348"/>
      <c r="G12" s="118" t="s">
        <v>116</v>
      </c>
      <c r="H12" s="349"/>
      <c r="I12" s="40" t="str">
        <f t="shared" si="0"/>
        <v>ÿÿÿÿÿÿÿÿÿÿ</v>
      </c>
      <c r="J12" s="52" t="str">
        <f t="shared" si="1"/>
        <v/>
      </c>
      <c r="K12" s="110"/>
      <c r="L12" s="111"/>
      <c r="M12" s="74" t="b">
        <v>0</v>
      </c>
      <c r="N12" s="75" t="b">
        <v>0</v>
      </c>
      <c r="O12" s="58" t="str">
        <f>IF($J12="","",P12*Modules!$U$3)</f>
        <v/>
      </c>
      <c r="P12" s="96" t="str">
        <f t="shared" si="2"/>
        <v/>
      </c>
      <c r="Q12" s="52" t="str">
        <f t="shared" si="3"/>
        <v/>
      </c>
      <c r="R12" s="55" t="str">
        <f t="shared" si="4"/>
        <v/>
      </c>
      <c r="S12" s="55" t="str">
        <f t="shared" si="5"/>
        <v/>
      </c>
      <c r="T12" s="55" t="str">
        <f t="shared" si="6"/>
        <v/>
      </c>
      <c r="U12" s="104" t="str">
        <f t="shared" si="7"/>
        <v/>
      </c>
      <c r="V12" s="113" t="str">
        <f t="shared" si="8"/>
        <v/>
      </c>
      <c r="W12" s="52" t="str">
        <f t="shared" si="9"/>
        <v/>
      </c>
      <c r="X12" s="55" t="str">
        <f t="shared" si="10"/>
        <v/>
      </c>
      <c r="Y12" s="55" t="str">
        <f t="shared" si="11"/>
        <v/>
      </c>
      <c r="Z12" s="104" t="str">
        <f t="shared" si="12"/>
        <v/>
      </c>
      <c r="AA12" s="113" t="str">
        <f t="shared" si="13"/>
        <v/>
      </c>
      <c r="AB12" s="183"/>
      <c r="AC12" s="62" t="str">
        <f t="shared" si="14"/>
        <v/>
      </c>
      <c r="AD12" s="63" t="str">
        <f t="shared" si="15"/>
        <v/>
      </c>
      <c r="AE12" s="63" t="str">
        <f t="shared" si="16"/>
        <v/>
      </c>
      <c r="AF12" s="63" t="str">
        <f t="shared" si="17"/>
        <v/>
      </c>
      <c r="AG12" s="108" t="str">
        <f t="shared" si="18"/>
        <v/>
      </c>
      <c r="AH12" s="113" t="str">
        <f t="shared" si="19"/>
        <v/>
      </c>
      <c r="AI12" s="63" t="str">
        <f t="shared" si="20"/>
        <v/>
      </c>
      <c r="AJ12" s="63" t="str">
        <f t="shared" si="21"/>
        <v/>
      </c>
      <c r="AK12" s="63" t="str">
        <f t="shared" si="22"/>
        <v/>
      </c>
      <c r="AL12" s="108" t="str">
        <f t="shared" si="23"/>
        <v/>
      </c>
      <c r="AM12" s="113" t="str">
        <f t="shared" si="24"/>
        <v/>
      </c>
      <c r="AN12" s="34"/>
      <c r="AO12" s="34"/>
    </row>
    <row r="13" spans="1:41" ht="15.75" thickBot="1" x14ac:dyDescent="0.3">
      <c r="A13" s="340"/>
      <c r="B13" s="117" t="s">
        <v>110</v>
      </c>
      <c r="C13" s="127">
        <f>ROUND(SUMPRODUCT(T$10:T$200,$O$10:$O$200),0)</f>
        <v>0</v>
      </c>
      <c r="D13" s="347"/>
      <c r="E13" s="128">
        <f>ROUND(SUMPRODUCT(AF$10:AF$200,$O$10:$O$200),0)</f>
        <v>0</v>
      </c>
      <c r="F13" s="348"/>
      <c r="G13" s="118" t="s">
        <v>116</v>
      </c>
      <c r="H13" s="349"/>
      <c r="I13" s="40" t="str">
        <f t="shared" si="0"/>
        <v>ÿÿÿÿÿÿÿÿÿÿ</v>
      </c>
      <c r="J13" s="52" t="str">
        <f t="shared" si="1"/>
        <v/>
      </c>
      <c r="K13" s="110"/>
      <c r="L13" s="111"/>
      <c r="M13" s="74" t="b">
        <v>0</v>
      </c>
      <c r="N13" s="75" t="b">
        <v>0</v>
      </c>
      <c r="O13" s="58" t="str">
        <f>IF($J13="","",P13*Modules!$U$3)</f>
        <v/>
      </c>
      <c r="P13" s="96" t="str">
        <f t="shared" si="2"/>
        <v/>
      </c>
      <c r="Q13" s="52" t="str">
        <f t="shared" si="3"/>
        <v/>
      </c>
      <c r="R13" s="55" t="str">
        <f t="shared" si="4"/>
        <v/>
      </c>
      <c r="S13" s="55" t="str">
        <f t="shared" si="5"/>
        <v/>
      </c>
      <c r="T13" s="55" t="str">
        <f t="shared" si="6"/>
        <v/>
      </c>
      <c r="U13" s="104" t="str">
        <f t="shared" si="7"/>
        <v/>
      </c>
      <c r="V13" s="113" t="str">
        <f t="shared" si="8"/>
        <v/>
      </c>
      <c r="W13" s="52" t="str">
        <f t="shared" si="9"/>
        <v/>
      </c>
      <c r="X13" s="55" t="str">
        <f t="shared" si="10"/>
        <v/>
      </c>
      <c r="Y13" s="55" t="str">
        <f t="shared" si="11"/>
        <v/>
      </c>
      <c r="Z13" s="104" t="str">
        <f t="shared" si="12"/>
        <v/>
      </c>
      <c r="AA13" s="113" t="str">
        <f t="shared" si="13"/>
        <v/>
      </c>
      <c r="AB13" s="183"/>
      <c r="AC13" s="62" t="str">
        <f t="shared" si="14"/>
        <v/>
      </c>
      <c r="AD13" s="63" t="str">
        <f t="shared" si="15"/>
        <v/>
      </c>
      <c r="AE13" s="63" t="str">
        <f t="shared" si="16"/>
        <v/>
      </c>
      <c r="AF13" s="63" t="str">
        <f t="shared" si="17"/>
        <v/>
      </c>
      <c r="AG13" s="108" t="str">
        <f t="shared" si="18"/>
        <v/>
      </c>
      <c r="AH13" s="113" t="str">
        <f t="shared" si="19"/>
        <v/>
      </c>
      <c r="AI13" s="63" t="str">
        <f t="shared" si="20"/>
        <v/>
      </c>
      <c r="AJ13" s="63" t="str">
        <f t="shared" si="21"/>
        <v/>
      </c>
      <c r="AK13" s="63" t="str">
        <f t="shared" si="22"/>
        <v/>
      </c>
      <c r="AL13" s="108" t="str">
        <f t="shared" si="23"/>
        <v/>
      </c>
      <c r="AM13" s="113" t="str">
        <f t="shared" si="24"/>
        <v/>
      </c>
      <c r="AN13" s="34"/>
      <c r="AO13" s="34"/>
    </row>
    <row r="14" spans="1:41" ht="17.25" customHeight="1" thickBot="1" x14ac:dyDescent="0.3">
      <c r="A14" s="34"/>
      <c r="B14" s="119" t="s">
        <v>117</v>
      </c>
      <c r="C14" s="350"/>
      <c r="D14" s="351"/>
      <c r="E14" s="352"/>
      <c r="F14" s="353"/>
      <c r="G14" s="354" t="s">
        <v>118</v>
      </c>
      <c r="H14" s="355"/>
      <c r="I14" s="40" t="str">
        <f t="shared" si="0"/>
        <v>ÿÿÿÿÿÿÿÿÿÿ</v>
      </c>
      <c r="J14" s="52" t="str">
        <f t="shared" si="1"/>
        <v/>
      </c>
      <c r="K14" s="110"/>
      <c r="L14" s="111"/>
      <c r="M14" s="74" t="b">
        <v>0</v>
      </c>
      <c r="N14" s="75" t="b">
        <v>0</v>
      </c>
      <c r="O14" s="58" t="str">
        <f>IF($J14="","",P14*Modules!$U$3)</f>
        <v/>
      </c>
      <c r="P14" s="96" t="str">
        <f t="shared" si="2"/>
        <v/>
      </c>
      <c r="Q14" s="52" t="str">
        <f t="shared" si="3"/>
        <v/>
      </c>
      <c r="R14" s="55" t="str">
        <f t="shared" si="4"/>
        <v/>
      </c>
      <c r="S14" s="55" t="str">
        <f t="shared" si="5"/>
        <v/>
      </c>
      <c r="T14" s="55" t="str">
        <f t="shared" si="6"/>
        <v/>
      </c>
      <c r="U14" s="104" t="str">
        <f t="shared" si="7"/>
        <v/>
      </c>
      <c r="V14" s="113" t="str">
        <f t="shared" si="8"/>
        <v/>
      </c>
      <c r="W14" s="52" t="str">
        <f t="shared" si="9"/>
        <v/>
      </c>
      <c r="X14" s="55" t="str">
        <f t="shared" si="10"/>
        <v/>
      </c>
      <c r="Y14" s="55" t="str">
        <f t="shared" si="11"/>
        <v/>
      </c>
      <c r="Z14" s="104" t="str">
        <f t="shared" si="12"/>
        <v/>
      </c>
      <c r="AA14" s="113" t="str">
        <f t="shared" si="13"/>
        <v/>
      </c>
      <c r="AB14" s="183"/>
      <c r="AC14" s="62" t="str">
        <f t="shared" si="14"/>
        <v/>
      </c>
      <c r="AD14" s="63" t="str">
        <f t="shared" si="15"/>
        <v/>
      </c>
      <c r="AE14" s="63" t="str">
        <f t="shared" si="16"/>
        <v/>
      </c>
      <c r="AF14" s="63" t="str">
        <f t="shared" si="17"/>
        <v/>
      </c>
      <c r="AG14" s="108" t="str">
        <f t="shared" si="18"/>
        <v/>
      </c>
      <c r="AH14" s="113" t="str">
        <f t="shared" si="19"/>
        <v/>
      </c>
      <c r="AI14" s="63" t="str">
        <f t="shared" si="20"/>
        <v/>
      </c>
      <c r="AJ14" s="63" t="str">
        <f t="shared" si="21"/>
        <v/>
      </c>
      <c r="AK14" s="63" t="str">
        <f t="shared" si="22"/>
        <v/>
      </c>
      <c r="AL14" s="108" t="str">
        <f t="shared" si="23"/>
        <v/>
      </c>
      <c r="AM14" s="113" t="str">
        <f t="shared" si="24"/>
        <v/>
      </c>
      <c r="AN14" s="34"/>
      <c r="AO14" s="34"/>
    </row>
    <row r="15" spans="1:41" ht="15" customHeight="1" x14ac:dyDescent="0.25">
      <c r="A15" s="356" t="s">
        <v>49</v>
      </c>
      <c r="B15" s="120" t="s">
        <v>119</v>
      </c>
      <c r="C15" s="127">
        <f>ROUND(SUMPRODUCT(W$10:W$200,$O$10:$O$200),0)</f>
        <v>0</v>
      </c>
      <c r="D15" s="359">
        <f>SUM(C15:C17)</f>
        <v>0</v>
      </c>
      <c r="E15" s="128">
        <f>ROUND(SUMPRODUCT(AI$10:AI$200,$O$10:$O$200),0)</f>
        <v>0</v>
      </c>
      <c r="F15" s="362">
        <f>SUM(E15:E17)</f>
        <v>0</v>
      </c>
      <c r="G15" s="121" t="s">
        <v>120</v>
      </c>
      <c r="H15" s="365">
        <v>60</v>
      </c>
      <c r="I15" s="40" t="str">
        <f t="shared" si="0"/>
        <v>ÿÿÿÿÿÿÿÿÿÿ</v>
      </c>
      <c r="J15" s="52" t="str">
        <f t="shared" si="1"/>
        <v/>
      </c>
      <c r="K15" s="110"/>
      <c r="L15" s="111"/>
      <c r="M15" s="74"/>
      <c r="N15" s="75" t="b">
        <v>0</v>
      </c>
      <c r="O15" s="58" t="str">
        <f>IF($J15="","",P15*Modules!$U$3)</f>
        <v/>
      </c>
      <c r="P15" s="96" t="str">
        <f t="shared" si="2"/>
        <v/>
      </c>
      <c r="Q15" s="52" t="str">
        <f t="shared" si="3"/>
        <v/>
      </c>
      <c r="R15" s="55" t="str">
        <f t="shared" si="4"/>
        <v/>
      </c>
      <c r="S15" s="55" t="str">
        <f t="shared" si="5"/>
        <v/>
      </c>
      <c r="T15" s="55" t="str">
        <f t="shared" si="6"/>
        <v/>
      </c>
      <c r="U15" s="104" t="str">
        <f t="shared" si="7"/>
        <v/>
      </c>
      <c r="V15" s="113" t="str">
        <f t="shared" si="8"/>
        <v/>
      </c>
      <c r="W15" s="52" t="str">
        <f t="shared" si="9"/>
        <v/>
      </c>
      <c r="X15" s="55" t="str">
        <f t="shared" si="10"/>
        <v/>
      </c>
      <c r="Y15" s="55" t="str">
        <f t="shared" si="11"/>
        <v/>
      </c>
      <c r="Z15" s="104" t="str">
        <f t="shared" si="12"/>
        <v/>
      </c>
      <c r="AA15" s="113" t="str">
        <f t="shared" si="13"/>
        <v/>
      </c>
      <c r="AB15" s="183"/>
      <c r="AC15" s="62" t="str">
        <f t="shared" si="14"/>
        <v/>
      </c>
      <c r="AD15" s="63" t="str">
        <f t="shared" si="15"/>
        <v/>
      </c>
      <c r="AE15" s="63" t="str">
        <f t="shared" si="16"/>
        <v/>
      </c>
      <c r="AF15" s="63" t="str">
        <f t="shared" si="17"/>
        <v/>
      </c>
      <c r="AG15" s="108" t="str">
        <f t="shared" si="18"/>
        <v/>
      </c>
      <c r="AH15" s="113" t="str">
        <f t="shared" si="19"/>
        <v/>
      </c>
      <c r="AI15" s="63" t="str">
        <f t="shared" si="20"/>
        <v/>
      </c>
      <c r="AJ15" s="63" t="str">
        <f t="shared" si="21"/>
        <v/>
      </c>
      <c r="AK15" s="63" t="str">
        <f t="shared" si="22"/>
        <v/>
      </c>
      <c r="AL15" s="108" t="str">
        <f t="shared" si="23"/>
        <v/>
      </c>
      <c r="AM15" s="113" t="str">
        <f t="shared" si="24"/>
        <v/>
      </c>
      <c r="AN15" s="34"/>
      <c r="AO15" s="34"/>
    </row>
    <row r="16" spans="1:41" x14ac:dyDescent="0.25">
      <c r="A16" s="357"/>
      <c r="B16" s="120" t="s">
        <v>121</v>
      </c>
      <c r="C16" s="127">
        <f>ROUND(SUMPRODUCT(X$10:X$200,$O$10:$O$200),0)</f>
        <v>0</v>
      </c>
      <c r="D16" s="360"/>
      <c r="E16" s="128">
        <f>ROUND(SUMPRODUCT(AJ$10:AJ$200,$O$10:$O$200),0)</f>
        <v>0</v>
      </c>
      <c r="F16" s="363"/>
      <c r="G16" s="121" t="s">
        <v>122</v>
      </c>
      <c r="H16" s="366"/>
      <c r="I16" s="40" t="str">
        <f t="shared" si="0"/>
        <v>ÿÿÿÿÿÿÿÿÿÿ</v>
      </c>
      <c r="J16" s="52" t="str">
        <f t="shared" si="1"/>
        <v/>
      </c>
      <c r="K16" s="110"/>
      <c r="L16" s="111"/>
      <c r="M16" s="74" t="b">
        <v>0</v>
      </c>
      <c r="N16" s="75" t="b">
        <v>0</v>
      </c>
      <c r="O16" s="58" t="str">
        <f>IF($J16="","",P16*Modules!$U$3)</f>
        <v/>
      </c>
      <c r="P16" s="96" t="str">
        <f t="shared" si="2"/>
        <v/>
      </c>
      <c r="Q16" s="52" t="str">
        <f t="shared" si="3"/>
        <v/>
      </c>
      <c r="R16" s="55" t="str">
        <f t="shared" si="4"/>
        <v/>
      </c>
      <c r="S16" s="55" t="str">
        <f t="shared" si="5"/>
        <v/>
      </c>
      <c r="T16" s="55" t="str">
        <f t="shared" si="6"/>
        <v/>
      </c>
      <c r="U16" s="104" t="str">
        <f t="shared" si="7"/>
        <v/>
      </c>
      <c r="V16" s="113" t="str">
        <f t="shared" si="8"/>
        <v/>
      </c>
      <c r="W16" s="52" t="str">
        <f t="shared" si="9"/>
        <v/>
      </c>
      <c r="X16" s="55" t="str">
        <f t="shared" si="10"/>
        <v/>
      </c>
      <c r="Y16" s="55" t="str">
        <f t="shared" si="11"/>
        <v/>
      </c>
      <c r="Z16" s="104" t="str">
        <f t="shared" si="12"/>
        <v/>
      </c>
      <c r="AA16" s="113" t="str">
        <f t="shared" si="13"/>
        <v/>
      </c>
      <c r="AB16" s="183"/>
      <c r="AC16" s="62" t="str">
        <f t="shared" si="14"/>
        <v/>
      </c>
      <c r="AD16" s="63" t="str">
        <f t="shared" si="15"/>
        <v/>
      </c>
      <c r="AE16" s="63" t="str">
        <f t="shared" si="16"/>
        <v/>
      </c>
      <c r="AF16" s="63" t="str">
        <f t="shared" si="17"/>
        <v/>
      </c>
      <c r="AG16" s="108" t="str">
        <f t="shared" si="18"/>
        <v/>
      </c>
      <c r="AH16" s="113" t="str">
        <f t="shared" si="19"/>
        <v/>
      </c>
      <c r="AI16" s="63" t="str">
        <f t="shared" si="20"/>
        <v/>
      </c>
      <c r="AJ16" s="63" t="str">
        <f t="shared" si="21"/>
        <v/>
      </c>
      <c r="AK16" s="63" t="str">
        <f t="shared" si="22"/>
        <v/>
      </c>
      <c r="AL16" s="108" t="str">
        <f t="shared" si="23"/>
        <v/>
      </c>
      <c r="AM16" s="113" t="str">
        <f t="shared" si="24"/>
        <v/>
      </c>
      <c r="AN16" s="34"/>
      <c r="AO16" s="34"/>
    </row>
    <row r="17" spans="1:41" ht="15.75" thickBot="1" x14ac:dyDescent="0.3">
      <c r="A17" s="358"/>
      <c r="B17" s="122" t="s">
        <v>123</v>
      </c>
      <c r="C17" s="129">
        <f>ROUND(SUMPRODUCT(Y$10:Y$200,$O$10:$O$200),0)</f>
        <v>0</v>
      </c>
      <c r="D17" s="361"/>
      <c r="E17" s="130">
        <f>ROUND(SUMPRODUCT(AK$10:AK$200,$O$10:$O$200),0)</f>
        <v>0</v>
      </c>
      <c r="F17" s="364"/>
      <c r="G17" s="123" t="s">
        <v>124</v>
      </c>
      <c r="H17" s="367"/>
      <c r="I17" s="40" t="str">
        <f t="shared" si="0"/>
        <v>ÿÿÿÿÿÿÿÿÿÿ</v>
      </c>
      <c r="J17" s="52" t="str">
        <f t="shared" si="1"/>
        <v/>
      </c>
      <c r="K17" s="110"/>
      <c r="L17" s="111"/>
      <c r="M17" s="74" t="b">
        <v>0</v>
      </c>
      <c r="N17" s="75" t="b">
        <v>0</v>
      </c>
      <c r="O17" s="58" t="str">
        <f>IF($J17="","",P17*Modules!$U$3)</f>
        <v/>
      </c>
      <c r="P17" s="96" t="str">
        <f t="shared" si="2"/>
        <v/>
      </c>
      <c r="Q17" s="52" t="str">
        <f t="shared" si="3"/>
        <v/>
      </c>
      <c r="R17" s="55" t="str">
        <f t="shared" si="4"/>
        <v/>
      </c>
      <c r="S17" s="55" t="str">
        <f t="shared" si="5"/>
        <v/>
      </c>
      <c r="T17" s="55" t="str">
        <f t="shared" si="6"/>
        <v/>
      </c>
      <c r="U17" s="104" t="str">
        <f t="shared" si="7"/>
        <v/>
      </c>
      <c r="V17" s="113" t="str">
        <f t="shared" si="8"/>
        <v/>
      </c>
      <c r="W17" s="52" t="str">
        <f t="shared" si="9"/>
        <v/>
      </c>
      <c r="X17" s="55" t="str">
        <f t="shared" si="10"/>
        <v/>
      </c>
      <c r="Y17" s="55" t="str">
        <f t="shared" si="11"/>
        <v/>
      </c>
      <c r="Z17" s="104" t="str">
        <f t="shared" si="12"/>
        <v/>
      </c>
      <c r="AA17" s="113" t="str">
        <f t="shared" si="13"/>
        <v/>
      </c>
      <c r="AB17" s="183"/>
      <c r="AC17" s="62" t="str">
        <f t="shared" si="14"/>
        <v/>
      </c>
      <c r="AD17" s="63" t="str">
        <f t="shared" si="15"/>
        <v/>
      </c>
      <c r="AE17" s="63" t="str">
        <f t="shared" si="16"/>
        <v/>
      </c>
      <c r="AF17" s="63" t="str">
        <f t="shared" si="17"/>
        <v/>
      </c>
      <c r="AG17" s="108" t="str">
        <f t="shared" si="18"/>
        <v/>
      </c>
      <c r="AH17" s="113" t="str">
        <f t="shared" si="19"/>
        <v/>
      </c>
      <c r="AI17" s="63" t="str">
        <f t="shared" si="20"/>
        <v/>
      </c>
      <c r="AJ17" s="63" t="str">
        <f t="shared" si="21"/>
        <v/>
      </c>
      <c r="AK17" s="63" t="str">
        <f t="shared" si="22"/>
        <v/>
      </c>
      <c r="AL17" s="108" t="str">
        <f t="shared" si="23"/>
        <v/>
      </c>
      <c r="AM17" s="113" t="str">
        <f t="shared" si="24"/>
        <v/>
      </c>
      <c r="AN17" s="34"/>
      <c r="AO17" s="34"/>
    </row>
    <row r="18" spans="1:41" x14ac:dyDescent="0.25">
      <c r="A18" s="34"/>
      <c r="B18" s="124" t="s">
        <v>125</v>
      </c>
      <c r="C18" s="368">
        <f>D11+D15</f>
        <v>0</v>
      </c>
      <c r="D18" s="369"/>
      <c r="E18" s="370">
        <f>F11+F15</f>
        <v>0</v>
      </c>
      <c r="F18" s="371"/>
      <c r="G18" s="372"/>
      <c r="H18" s="373"/>
      <c r="I18" s="40" t="str">
        <f t="shared" si="0"/>
        <v>ÿÿÿÿÿÿÿÿÿÿ</v>
      </c>
      <c r="J18" s="52" t="str">
        <f t="shared" si="1"/>
        <v/>
      </c>
      <c r="K18" s="110"/>
      <c r="L18" s="111"/>
      <c r="M18" s="74" t="b">
        <v>0</v>
      </c>
      <c r="N18" s="75" t="b">
        <v>0</v>
      </c>
      <c r="O18" s="58" t="str">
        <f>IF($J18="","",P18*Modules!$U$3)</f>
        <v/>
      </c>
      <c r="P18" s="96" t="str">
        <f t="shared" si="2"/>
        <v/>
      </c>
      <c r="Q18" s="52" t="str">
        <f t="shared" si="3"/>
        <v/>
      </c>
      <c r="R18" s="55" t="str">
        <f t="shared" si="4"/>
        <v/>
      </c>
      <c r="S18" s="55" t="str">
        <f t="shared" si="5"/>
        <v/>
      </c>
      <c r="T18" s="55" t="str">
        <f t="shared" si="6"/>
        <v/>
      </c>
      <c r="U18" s="104" t="str">
        <f t="shared" si="7"/>
        <v/>
      </c>
      <c r="V18" s="113" t="str">
        <f t="shared" si="8"/>
        <v/>
      </c>
      <c r="W18" s="52" t="str">
        <f t="shared" si="9"/>
        <v/>
      </c>
      <c r="X18" s="55" t="str">
        <f t="shared" si="10"/>
        <v/>
      </c>
      <c r="Y18" s="55" t="str">
        <f t="shared" si="11"/>
        <v/>
      </c>
      <c r="Z18" s="104" t="str">
        <f t="shared" si="12"/>
        <v/>
      </c>
      <c r="AA18" s="113" t="str">
        <f t="shared" si="13"/>
        <v/>
      </c>
      <c r="AB18" s="183"/>
      <c r="AC18" s="62" t="str">
        <f t="shared" si="14"/>
        <v/>
      </c>
      <c r="AD18" s="63" t="str">
        <f t="shared" si="15"/>
        <v/>
      </c>
      <c r="AE18" s="63" t="str">
        <f t="shared" si="16"/>
        <v/>
      </c>
      <c r="AF18" s="63" t="str">
        <f t="shared" si="17"/>
        <v/>
      </c>
      <c r="AG18" s="108" t="str">
        <f t="shared" si="18"/>
        <v/>
      </c>
      <c r="AH18" s="113" t="str">
        <f t="shared" si="19"/>
        <v/>
      </c>
      <c r="AI18" s="63" t="str">
        <f t="shared" si="20"/>
        <v/>
      </c>
      <c r="AJ18" s="63" t="str">
        <f t="shared" si="21"/>
        <v/>
      </c>
      <c r="AK18" s="63" t="str">
        <f t="shared" si="22"/>
        <v/>
      </c>
      <c r="AL18" s="108" t="str">
        <f t="shared" si="23"/>
        <v/>
      </c>
      <c r="AM18" s="113" t="str">
        <f t="shared" si="24"/>
        <v/>
      </c>
      <c r="AN18" s="34"/>
      <c r="AO18" s="34"/>
    </row>
    <row r="19" spans="1:41" ht="15.75" thickBot="1" x14ac:dyDescent="0.3">
      <c r="A19" s="34"/>
      <c r="B19" s="125" t="s">
        <v>126</v>
      </c>
      <c r="C19" s="378">
        <f>SUMPRODUCT(Z$10:Z$200, $O$10:$O$200)+SUMPRODUCT(U$10:U$200, $O$10:$O$200)</f>
        <v>0</v>
      </c>
      <c r="D19" s="379"/>
      <c r="E19" s="378">
        <f>SUMPRODUCT(AG$10:AG$200, $O$10:$O$200)+SUMPRODUCT(AL$10:AL$200, $O$10:$O$200)</f>
        <v>0</v>
      </c>
      <c r="F19" s="379"/>
      <c r="G19" s="374"/>
      <c r="H19" s="375"/>
      <c r="I19" s="40" t="str">
        <f t="shared" si="0"/>
        <v>ÿÿÿÿÿÿÿÿÿÿ</v>
      </c>
      <c r="J19" s="52" t="str">
        <f t="shared" si="1"/>
        <v/>
      </c>
      <c r="K19" s="110"/>
      <c r="L19" s="111"/>
      <c r="M19" s="74"/>
      <c r="N19" s="75"/>
      <c r="O19" s="58" t="str">
        <f>IF($J19="","",P19*Modules!$U$3)</f>
        <v/>
      </c>
      <c r="P19" s="96" t="str">
        <f t="shared" si="2"/>
        <v/>
      </c>
      <c r="Q19" s="52" t="str">
        <f t="shared" si="3"/>
        <v/>
      </c>
      <c r="R19" s="55" t="str">
        <f t="shared" si="4"/>
        <v/>
      </c>
      <c r="S19" s="55" t="str">
        <f t="shared" si="5"/>
        <v/>
      </c>
      <c r="T19" s="55" t="str">
        <f t="shared" si="6"/>
        <v/>
      </c>
      <c r="U19" s="104" t="str">
        <f t="shared" si="7"/>
        <v/>
      </c>
      <c r="V19" s="113" t="str">
        <f t="shared" si="8"/>
        <v/>
      </c>
      <c r="W19" s="52" t="str">
        <f t="shared" si="9"/>
        <v/>
      </c>
      <c r="X19" s="55" t="str">
        <f t="shared" si="10"/>
        <v/>
      </c>
      <c r="Y19" s="55" t="str">
        <f t="shared" si="11"/>
        <v/>
      </c>
      <c r="Z19" s="104" t="str">
        <f t="shared" si="12"/>
        <v/>
      </c>
      <c r="AA19" s="113" t="str">
        <f t="shared" si="13"/>
        <v/>
      </c>
      <c r="AB19" s="183"/>
      <c r="AC19" s="62" t="str">
        <f t="shared" si="14"/>
        <v/>
      </c>
      <c r="AD19" s="63" t="str">
        <f t="shared" si="15"/>
        <v/>
      </c>
      <c r="AE19" s="63" t="str">
        <f t="shared" si="16"/>
        <v/>
      </c>
      <c r="AF19" s="63" t="str">
        <f t="shared" si="17"/>
        <v/>
      </c>
      <c r="AG19" s="108" t="str">
        <f t="shared" si="18"/>
        <v/>
      </c>
      <c r="AH19" s="113" t="str">
        <f t="shared" si="19"/>
        <v/>
      </c>
      <c r="AI19" s="63" t="str">
        <f t="shared" si="20"/>
        <v/>
      </c>
      <c r="AJ19" s="63" t="str">
        <f t="shared" si="21"/>
        <v/>
      </c>
      <c r="AK19" s="63" t="str">
        <f t="shared" si="22"/>
        <v/>
      </c>
      <c r="AL19" s="108" t="str">
        <f t="shared" si="23"/>
        <v/>
      </c>
      <c r="AM19" s="113" t="str">
        <f t="shared" si="24"/>
        <v/>
      </c>
      <c r="AN19" s="34"/>
      <c r="AO19" s="34"/>
    </row>
    <row r="20" spans="1:41" ht="16.5" thickTop="1" thickBot="1" x14ac:dyDescent="0.3">
      <c r="A20" s="34"/>
      <c r="B20" s="126" t="s">
        <v>127</v>
      </c>
      <c r="C20" s="380">
        <f>C10+C18+C19</f>
        <v>0</v>
      </c>
      <c r="D20" s="381"/>
      <c r="E20" s="380">
        <f>E10+E18+E19</f>
        <v>0</v>
      </c>
      <c r="F20" s="382"/>
      <c r="G20" s="376"/>
      <c r="H20" s="377"/>
      <c r="I20" s="40" t="str">
        <f t="shared" si="0"/>
        <v>ÿÿÿÿÿÿÿÿÿÿ</v>
      </c>
      <c r="J20" s="52" t="str">
        <f t="shared" si="1"/>
        <v/>
      </c>
      <c r="K20" s="110"/>
      <c r="L20" s="111"/>
      <c r="M20" s="74" t="b">
        <v>0</v>
      </c>
      <c r="N20" s="75" t="b">
        <v>0</v>
      </c>
      <c r="O20" s="58" t="str">
        <f>IF($J20="","",P20*Modules!$U$3)</f>
        <v/>
      </c>
      <c r="P20" s="96" t="str">
        <f t="shared" si="2"/>
        <v/>
      </c>
      <c r="Q20" s="52" t="str">
        <f t="shared" si="3"/>
        <v/>
      </c>
      <c r="R20" s="55" t="str">
        <f t="shared" si="4"/>
        <v/>
      </c>
      <c r="S20" s="55" t="str">
        <f t="shared" si="5"/>
        <v/>
      </c>
      <c r="T20" s="55" t="str">
        <f t="shared" si="6"/>
        <v/>
      </c>
      <c r="U20" s="104" t="str">
        <f t="shared" si="7"/>
        <v/>
      </c>
      <c r="V20" s="113" t="str">
        <f t="shared" si="8"/>
        <v/>
      </c>
      <c r="W20" s="52" t="str">
        <f t="shared" si="9"/>
        <v/>
      </c>
      <c r="X20" s="55" t="str">
        <f t="shared" si="10"/>
        <v/>
      </c>
      <c r="Y20" s="55" t="str">
        <f t="shared" si="11"/>
        <v/>
      </c>
      <c r="Z20" s="104" t="str">
        <f t="shared" si="12"/>
        <v/>
      </c>
      <c r="AA20" s="113" t="str">
        <f t="shared" si="13"/>
        <v/>
      </c>
      <c r="AB20" s="183"/>
      <c r="AC20" s="62" t="str">
        <f t="shared" si="14"/>
        <v/>
      </c>
      <c r="AD20" s="63" t="str">
        <f t="shared" si="15"/>
        <v/>
      </c>
      <c r="AE20" s="63" t="str">
        <f t="shared" si="16"/>
        <v/>
      </c>
      <c r="AF20" s="63" t="str">
        <f t="shared" si="17"/>
        <v/>
      </c>
      <c r="AG20" s="108" t="str">
        <f t="shared" si="18"/>
        <v/>
      </c>
      <c r="AH20" s="113" t="str">
        <f t="shared" si="19"/>
        <v/>
      </c>
      <c r="AI20" s="63" t="str">
        <f t="shared" si="20"/>
        <v/>
      </c>
      <c r="AJ20" s="63" t="str">
        <f t="shared" si="21"/>
        <v/>
      </c>
      <c r="AK20" s="63" t="str">
        <f t="shared" si="22"/>
        <v/>
      </c>
      <c r="AL20" s="108" t="str">
        <f t="shared" si="23"/>
        <v/>
      </c>
      <c r="AM20" s="113" t="str">
        <f t="shared" si="24"/>
        <v/>
      </c>
      <c r="AN20" s="34"/>
      <c r="AO20" s="34"/>
    </row>
    <row r="21" spans="1:41" x14ac:dyDescent="0.25">
      <c r="A21" s="34"/>
      <c r="B21" s="34"/>
      <c r="C21" s="34"/>
      <c r="D21" s="34"/>
      <c r="E21" s="34"/>
      <c r="F21" s="34"/>
      <c r="G21" s="34"/>
      <c r="H21" s="34"/>
      <c r="I21" s="40" t="str">
        <f t="shared" si="0"/>
        <v>ÿÿÿÿÿÿÿÿÿÿ</v>
      </c>
      <c r="J21" s="52" t="str">
        <f t="shared" si="1"/>
        <v/>
      </c>
      <c r="K21" s="110"/>
      <c r="L21" s="111"/>
      <c r="M21" s="74" t="b">
        <v>0</v>
      </c>
      <c r="N21" s="75" t="b">
        <v>0</v>
      </c>
      <c r="O21" s="58" t="str">
        <f>IF($J21="","",P21*Modules!$U$3)</f>
        <v/>
      </c>
      <c r="P21" s="96" t="str">
        <f t="shared" si="2"/>
        <v/>
      </c>
      <c r="Q21" s="52" t="str">
        <f t="shared" si="3"/>
        <v/>
      </c>
      <c r="R21" s="55" t="str">
        <f t="shared" si="4"/>
        <v/>
      </c>
      <c r="S21" s="55" t="str">
        <f t="shared" si="5"/>
        <v/>
      </c>
      <c r="T21" s="55" t="str">
        <f t="shared" si="6"/>
        <v/>
      </c>
      <c r="U21" s="104" t="str">
        <f t="shared" si="7"/>
        <v/>
      </c>
      <c r="V21" s="113" t="str">
        <f t="shared" si="8"/>
        <v/>
      </c>
      <c r="W21" s="52" t="str">
        <f t="shared" si="9"/>
        <v/>
      </c>
      <c r="X21" s="55" t="str">
        <f t="shared" si="10"/>
        <v/>
      </c>
      <c r="Y21" s="55" t="str">
        <f t="shared" si="11"/>
        <v/>
      </c>
      <c r="Z21" s="104" t="str">
        <f t="shared" si="12"/>
        <v/>
      </c>
      <c r="AA21" s="113" t="str">
        <f t="shared" si="13"/>
        <v/>
      </c>
      <c r="AB21" s="183"/>
      <c r="AC21" s="62" t="str">
        <f t="shared" si="14"/>
        <v/>
      </c>
      <c r="AD21" s="63" t="str">
        <f t="shared" si="15"/>
        <v/>
      </c>
      <c r="AE21" s="63" t="str">
        <f t="shared" si="16"/>
        <v/>
      </c>
      <c r="AF21" s="63" t="str">
        <f t="shared" si="17"/>
        <v/>
      </c>
      <c r="AG21" s="108" t="str">
        <f t="shared" si="18"/>
        <v/>
      </c>
      <c r="AH21" s="113" t="str">
        <f t="shared" si="19"/>
        <v/>
      </c>
      <c r="AI21" s="63" t="str">
        <f t="shared" si="20"/>
        <v/>
      </c>
      <c r="AJ21" s="63" t="str">
        <f t="shared" si="21"/>
        <v/>
      </c>
      <c r="AK21" s="63" t="str">
        <f t="shared" si="22"/>
        <v/>
      </c>
      <c r="AL21" s="108" t="str">
        <f t="shared" si="23"/>
        <v/>
      </c>
      <c r="AM21" s="113" t="str">
        <f t="shared" si="24"/>
        <v/>
      </c>
      <c r="AN21" s="34"/>
      <c r="AO21" s="34"/>
    </row>
    <row r="22" spans="1:41" ht="17.25" customHeight="1" x14ac:dyDescent="0.25">
      <c r="A22" s="34"/>
      <c r="B22" s="383"/>
      <c r="C22" s="383"/>
      <c r="D22" s="383"/>
      <c r="E22" s="383"/>
      <c r="F22" s="383"/>
      <c r="G22" s="383"/>
      <c r="H22" s="383"/>
      <c r="I22" s="40" t="str">
        <f t="shared" si="0"/>
        <v>ÿÿÿÿÿÿÿÿÿÿ</v>
      </c>
      <c r="J22" s="52" t="str">
        <f t="shared" si="1"/>
        <v/>
      </c>
      <c r="K22" s="110"/>
      <c r="L22" s="111"/>
      <c r="M22" s="74" t="b">
        <v>0</v>
      </c>
      <c r="N22" s="75"/>
      <c r="O22" s="58" t="str">
        <f>IF($J22="","",P22*Modules!$U$3)</f>
        <v/>
      </c>
      <c r="P22" s="96" t="str">
        <f t="shared" si="2"/>
        <v/>
      </c>
      <c r="Q22" s="52" t="str">
        <f t="shared" si="3"/>
        <v/>
      </c>
      <c r="R22" s="55" t="str">
        <f t="shared" si="4"/>
        <v/>
      </c>
      <c r="S22" s="55" t="str">
        <f t="shared" si="5"/>
        <v/>
      </c>
      <c r="T22" s="55" t="str">
        <f t="shared" si="6"/>
        <v/>
      </c>
      <c r="U22" s="104" t="str">
        <f t="shared" si="7"/>
        <v/>
      </c>
      <c r="V22" s="113" t="str">
        <f t="shared" si="8"/>
        <v/>
      </c>
      <c r="W22" s="52" t="str">
        <f t="shared" si="9"/>
        <v/>
      </c>
      <c r="X22" s="55" t="str">
        <f t="shared" si="10"/>
        <v/>
      </c>
      <c r="Y22" s="55" t="str">
        <f t="shared" si="11"/>
        <v/>
      </c>
      <c r="Z22" s="104" t="str">
        <f t="shared" si="12"/>
        <v/>
      </c>
      <c r="AA22" s="113" t="str">
        <f t="shared" si="13"/>
        <v/>
      </c>
      <c r="AB22" s="183"/>
      <c r="AC22" s="62" t="str">
        <f t="shared" si="14"/>
        <v/>
      </c>
      <c r="AD22" s="63" t="str">
        <f t="shared" si="15"/>
        <v/>
      </c>
      <c r="AE22" s="63" t="str">
        <f t="shared" si="16"/>
        <v/>
      </c>
      <c r="AF22" s="63" t="str">
        <f t="shared" si="17"/>
        <v/>
      </c>
      <c r="AG22" s="108" t="str">
        <f t="shared" si="18"/>
        <v/>
      </c>
      <c r="AH22" s="113" t="str">
        <f t="shared" si="19"/>
        <v/>
      </c>
      <c r="AI22" s="63" t="str">
        <f t="shared" si="20"/>
        <v/>
      </c>
      <c r="AJ22" s="63" t="str">
        <f t="shared" si="21"/>
        <v/>
      </c>
      <c r="AK22" s="63" t="str">
        <f t="shared" si="22"/>
        <v/>
      </c>
      <c r="AL22" s="108" t="str">
        <f t="shared" si="23"/>
        <v/>
      </c>
      <c r="AM22" s="113" t="str">
        <f t="shared" si="24"/>
        <v/>
      </c>
      <c r="AN22" s="34"/>
      <c r="AO22" s="34"/>
    </row>
    <row r="23" spans="1:41" x14ac:dyDescent="0.25">
      <c r="A23" s="34"/>
      <c r="B23" s="383"/>
      <c r="C23" s="383"/>
      <c r="D23" s="383"/>
      <c r="E23" s="383"/>
      <c r="F23" s="383"/>
      <c r="G23" s="383"/>
      <c r="H23" s="383"/>
      <c r="I23" s="40" t="str">
        <f t="shared" si="0"/>
        <v>ÿÿÿÿÿÿÿÿÿÿ</v>
      </c>
      <c r="J23" s="52" t="str">
        <f t="shared" si="1"/>
        <v/>
      </c>
      <c r="K23" s="110"/>
      <c r="L23" s="111"/>
      <c r="M23" s="74"/>
      <c r="N23" s="75"/>
      <c r="O23" s="58" t="str">
        <f>IF($J23="","",P23*Modules!$U$3)</f>
        <v/>
      </c>
      <c r="P23" s="96" t="str">
        <f t="shared" si="2"/>
        <v/>
      </c>
      <c r="Q23" s="52" t="str">
        <f t="shared" si="3"/>
        <v/>
      </c>
      <c r="R23" s="55" t="str">
        <f t="shared" si="4"/>
        <v/>
      </c>
      <c r="S23" s="55" t="str">
        <f t="shared" si="5"/>
        <v/>
      </c>
      <c r="T23" s="55" t="str">
        <f t="shared" si="6"/>
        <v/>
      </c>
      <c r="U23" s="104" t="str">
        <f t="shared" si="7"/>
        <v/>
      </c>
      <c r="V23" s="113" t="str">
        <f t="shared" si="8"/>
        <v/>
      </c>
      <c r="W23" s="52" t="str">
        <f t="shared" si="9"/>
        <v/>
      </c>
      <c r="X23" s="55" t="str">
        <f t="shared" si="10"/>
        <v/>
      </c>
      <c r="Y23" s="55" t="str">
        <f t="shared" si="11"/>
        <v/>
      </c>
      <c r="Z23" s="104" t="str">
        <f t="shared" si="12"/>
        <v/>
      </c>
      <c r="AA23" s="113" t="str">
        <f t="shared" si="13"/>
        <v/>
      </c>
      <c r="AB23" s="183"/>
      <c r="AC23" s="62" t="str">
        <f t="shared" si="14"/>
        <v/>
      </c>
      <c r="AD23" s="63" t="str">
        <f t="shared" si="15"/>
        <v/>
      </c>
      <c r="AE23" s="63" t="str">
        <f t="shared" si="16"/>
        <v/>
      </c>
      <c r="AF23" s="63" t="str">
        <f t="shared" si="17"/>
        <v/>
      </c>
      <c r="AG23" s="108" t="str">
        <f t="shared" si="18"/>
        <v/>
      </c>
      <c r="AH23" s="113" t="str">
        <f t="shared" si="19"/>
        <v/>
      </c>
      <c r="AI23" s="63" t="str">
        <f t="shared" si="20"/>
        <v/>
      </c>
      <c r="AJ23" s="63" t="str">
        <f t="shared" si="21"/>
        <v/>
      </c>
      <c r="AK23" s="63" t="str">
        <f t="shared" si="22"/>
        <v/>
      </c>
      <c r="AL23" s="108" t="str">
        <f t="shared" si="23"/>
        <v/>
      </c>
      <c r="AM23" s="113" t="str">
        <f t="shared" si="24"/>
        <v/>
      </c>
      <c r="AN23" s="34"/>
      <c r="AO23" s="34"/>
    </row>
    <row r="24" spans="1:41" ht="15" customHeight="1" x14ac:dyDescent="0.25">
      <c r="A24" s="34"/>
      <c r="B24" s="383"/>
      <c r="C24" s="383"/>
      <c r="D24" s="383"/>
      <c r="E24" s="383"/>
      <c r="F24" s="383"/>
      <c r="G24" s="383"/>
      <c r="H24" s="383"/>
      <c r="I24" s="40" t="str">
        <f t="shared" si="0"/>
        <v>ÿÿÿÿÿÿÿÿÿÿ</v>
      </c>
      <c r="J24" s="52" t="str">
        <f t="shared" si="1"/>
        <v/>
      </c>
      <c r="K24" s="110"/>
      <c r="L24" s="111"/>
      <c r="M24" s="74"/>
      <c r="N24" s="75"/>
      <c r="O24" s="58" t="str">
        <f>IF($J24="","",P24*Modules!$U$3)</f>
        <v/>
      </c>
      <c r="P24" s="96" t="str">
        <f t="shared" si="2"/>
        <v/>
      </c>
      <c r="Q24" s="52" t="str">
        <f t="shared" si="3"/>
        <v/>
      </c>
      <c r="R24" s="55" t="str">
        <f t="shared" si="4"/>
        <v/>
      </c>
      <c r="S24" s="55" t="str">
        <f t="shared" si="5"/>
        <v/>
      </c>
      <c r="T24" s="55" t="str">
        <f t="shared" si="6"/>
        <v/>
      </c>
      <c r="U24" s="104" t="str">
        <f t="shared" si="7"/>
        <v/>
      </c>
      <c r="V24" s="113" t="str">
        <f t="shared" si="8"/>
        <v/>
      </c>
      <c r="W24" s="52" t="str">
        <f t="shared" si="9"/>
        <v/>
      </c>
      <c r="X24" s="55" t="str">
        <f t="shared" si="10"/>
        <v/>
      </c>
      <c r="Y24" s="55" t="str">
        <f t="shared" si="11"/>
        <v/>
      </c>
      <c r="Z24" s="104" t="str">
        <f t="shared" si="12"/>
        <v/>
      </c>
      <c r="AA24" s="113" t="str">
        <f t="shared" si="13"/>
        <v/>
      </c>
      <c r="AB24" s="183"/>
      <c r="AC24" s="62" t="str">
        <f t="shared" si="14"/>
        <v/>
      </c>
      <c r="AD24" s="63" t="str">
        <f t="shared" si="15"/>
        <v/>
      </c>
      <c r="AE24" s="63" t="str">
        <f t="shared" si="16"/>
        <v/>
      </c>
      <c r="AF24" s="63" t="str">
        <f t="shared" si="17"/>
        <v/>
      </c>
      <c r="AG24" s="108" t="str">
        <f t="shared" si="18"/>
        <v/>
      </c>
      <c r="AH24" s="113" t="str">
        <f t="shared" si="19"/>
        <v/>
      </c>
      <c r="AI24" s="63" t="str">
        <f t="shared" si="20"/>
        <v/>
      </c>
      <c r="AJ24" s="63" t="str">
        <f t="shared" si="21"/>
        <v/>
      </c>
      <c r="AK24" s="63" t="str">
        <f t="shared" si="22"/>
        <v/>
      </c>
      <c r="AL24" s="108" t="str">
        <f t="shared" si="23"/>
        <v/>
      </c>
      <c r="AM24" s="113" t="str">
        <f t="shared" si="24"/>
        <v/>
      </c>
      <c r="AN24" s="34"/>
      <c r="AO24" s="34"/>
    </row>
    <row r="25" spans="1:41" x14ac:dyDescent="0.25">
      <c r="A25" s="34"/>
      <c r="B25" s="383"/>
      <c r="C25" s="383"/>
      <c r="D25" s="383"/>
      <c r="E25" s="383"/>
      <c r="F25" s="383"/>
      <c r="G25" s="383"/>
      <c r="H25" s="383"/>
      <c r="I25" s="40" t="str">
        <f t="shared" si="0"/>
        <v>ÿÿÿÿÿÿÿÿÿÿ</v>
      </c>
      <c r="J25" s="52" t="str">
        <f t="shared" si="1"/>
        <v/>
      </c>
      <c r="K25" s="110"/>
      <c r="L25" s="111"/>
      <c r="M25" s="74"/>
      <c r="N25" s="75"/>
      <c r="O25" s="58" t="str">
        <f>IF($J25="","",P25*Modules!$U$3)</f>
        <v/>
      </c>
      <c r="P25" s="96" t="str">
        <f t="shared" si="2"/>
        <v/>
      </c>
      <c r="Q25" s="52" t="str">
        <f t="shared" si="3"/>
        <v/>
      </c>
      <c r="R25" s="55" t="str">
        <f t="shared" si="4"/>
        <v/>
      </c>
      <c r="S25" s="55" t="str">
        <f t="shared" si="5"/>
        <v/>
      </c>
      <c r="T25" s="55" t="str">
        <f t="shared" si="6"/>
        <v/>
      </c>
      <c r="U25" s="104" t="str">
        <f t="shared" si="7"/>
        <v/>
      </c>
      <c r="V25" s="113" t="str">
        <f t="shared" si="8"/>
        <v/>
      </c>
      <c r="W25" s="52" t="str">
        <f t="shared" si="9"/>
        <v/>
      </c>
      <c r="X25" s="55" t="str">
        <f t="shared" si="10"/>
        <v/>
      </c>
      <c r="Y25" s="55" t="str">
        <f t="shared" si="11"/>
        <v/>
      </c>
      <c r="Z25" s="104" t="str">
        <f t="shared" si="12"/>
        <v/>
      </c>
      <c r="AA25" s="113" t="str">
        <f t="shared" si="13"/>
        <v/>
      </c>
      <c r="AB25" s="183"/>
      <c r="AC25" s="62" t="str">
        <f t="shared" si="14"/>
        <v/>
      </c>
      <c r="AD25" s="63" t="str">
        <f t="shared" si="15"/>
        <v/>
      </c>
      <c r="AE25" s="63" t="str">
        <f t="shared" si="16"/>
        <v/>
      </c>
      <c r="AF25" s="63" t="str">
        <f t="shared" si="17"/>
        <v/>
      </c>
      <c r="AG25" s="108" t="str">
        <f t="shared" si="18"/>
        <v/>
      </c>
      <c r="AH25" s="113" t="str">
        <f t="shared" si="19"/>
        <v/>
      </c>
      <c r="AI25" s="63" t="str">
        <f t="shared" si="20"/>
        <v/>
      </c>
      <c r="AJ25" s="63" t="str">
        <f t="shared" si="21"/>
        <v/>
      </c>
      <c r="AK25" s="63" t="str">
        <f t="shared" si="22"/>
        <v/>
      </c>
      <c r="AL25" s="108" t="str">
        <f t="shared" si="23"/>
        <v/>
      </c>
      <c r="AM25" s="113" t="str">
        <f t="shared" si="24"/>
        <v/>
      </c>
      <c r="AN25" s="34"/>
      <c r="AO25" s="34"/>
    </row>
    <row r="26" spans="1:41" ht="15" customHeight="1" x14ac:dyDescent="0.25">
      <c r="A26" s="34"/>
      <c r="B26" s="383"/>
      <c r="C26" s="383"/>
      <c r="D26" s="383"/>
      <c r="E26" s="383"/>
      <c r="F26" s="383"/>
      <c r="G26" s="383"/>
      <c r="H26" s="383"/>
      <c r="I26" s="40" t="str">
        <f t="shared" si="0"/>
        <v>ÿÿÿÿÿÿÿÿÿÿ</v>
      </c>
      <c r="J26" s="52" t="str">
        <f t="shared" si="1"/>
        <v/>
      </c>
      <c r="K26" s="110"/>
      <c r="L26" s="111"/>
      <c r="M26" s="74" t="b">
        <v>0</v>
      </c>
      <c r="N26" s="75"/>
      <c r="O26" s="58" t="str">
        <f>IF($J26="","",P26*Modules!$U$3)</f>
        <v/>
      </c>
      <c r="P26" s="96" t="str">
        <f t="shared" si="2"/>
        <v/>
      </c>
      <c r="Q26" s="52" t="str">
        <f t="shared" si="3"/>
        <v/>
      </c>
      <c r="R26" s="55" t="str">
        <f t="shared" si="4"/>
        <v/>
      </c>
      <c r="S26" s="55" t="str">
        <f t="shared" si="5"/>
        <v/>
      </c>
      <c r="T26" s="55" t="str">
        <f t="shared" si="6"/>
        <v/>
      </c>
      <c r="U26" s="104" t="str">
        <f t="shared" si="7"/>
        <v/>
      </c>
      <c r="V26" s="113" t="str">
        <f t="shared" si="8"/>
        <v/>
      </c>
      <c r="W26" s="52" t="str">
        <f t="shared" si="9"/>
        <v/>
      </c>
      <c r="X26" s="55" t="str">
        <f t="shared" si="10"/>
        <v/>
      </c>
      <c r="Y26" s="55" t="str">
        <f t="shared" si="11"/>
        <v/>
      </c>
      <c r="Z26" s="104" t="str">
        <f t="shared" si="12"/>
        <v/>
      </c>
      <c r="AA26" s="113" t="str">
        <f t="shared" si="13"/>
        <v/>
      </c>
      <c r="AB26" s="183"/>
      <c r="AC26" s="62" t="str">
        <f t="shared" si="14"/>
        <v/>
      </c>
      <c r="AD26" s="63" t="str">
        <f t="shared" si="15"/>
        <v/>
      </c>
      <c r="AE26" s="63" t="str">
        <f t="shared" si="16"/>
        <v/>
      </c>
      <c r="AF26" s="63" t="str">
        <f t="shared" si="17"/>
        <v/>
      </c>
      <c r="AG26" s="108" t="str">
        <f t="shared" si="18"/>
        <v/>
      </c>
      <c r="AH26" s="113" t="str">
        <f t="shared" si="19"/>
        <v/>
      </c>
      <c r="AI26" s="63" t="str">
        <f t="shared" si="20"/>
        <v/>
      </c>
      <c r="AJ26" s="63" t="str">
        <f t="shared" si="21"/>
        <v/>
      </c>
      <c r="AK26" s="63" t="str">
        <f t="shared" si="22"/>
        <v/>
      </c>
      <c r="AL26" s="108" t="str">
        <f t="shared" si="23"/>
        <v/>
      </c>
      <c r="AM26" s="113" t="str">
        <f t="shared" si="24"/>
        <v/>
      </c>
      <c r="AN26" s="34"/>
      <c r="AO26" s="34"/>
    </row>
    <row r="27" spans="1:41" ht="15" customHeight="1" x14ac:dyDescent="0.25">
      <c r="A27" s="34"/>
      <c r="B27" s="383"/>
      <c r="C27" s="383"/>
      <c r="D27" s="383"/>
      <c r="E27" s="383"/>
      <c r="F27" s="383"/>
      <c r="G27" s="383"/>
      <c r="H27" s="383"/>
      <c r="I27" s="40" t="str">
        <f t="shared" si="0"/>
        <v>ÿÿÿÿÿÿÿÿÿÿ</v>
      </c>
      <c r="J27" s="52" t="str">
        <f t="shared" si="1"/>
        <v/>
      </c>
      <c r="K27" s="110"/>
      <c r="L27" s="111"/>
      <c r="M27" s="74"/>
      <c r="N27" s="75"/>
      <c r="O27" s="58" t="str">
        <f>IF($J27="","",P27*Modules!$U$3)</f>
        <v/>
      </c>
      <c r="P27" s="96" t="str">
        <f t="shared" si="2"/>
        <v/>
      </c>
      <c r="Q27" s="52" t="str">
        <f t="shared" si="3"/>
        <v/>
      </c>
      <c r="R27" s="55" t="str">
        <f t="shared" si="4"/>
        <v/>
      </c>
      <c r="S27" s="55" t="str">
        <f t="shared" si="5"/>
        <v/>
      </c>
      <c r="T27" s="55" t="str">
        <f t="shared" si="6"/>
        <v/>
      </c>
      <c r="U27" s="104" t="str">
        <f t="shared" si="7"/>
        <v/>
      </c>
      <c r="V27" s="113" t="str">
        <f t="shared" si="8"/>
        <v/>
      </c>
      <c r="W27" s="52" t="str">
        <f t="shared" si="9"/>
        <v/>
      </c>
      <c r="X27" s="55" t="str">
        <f t="shared" si="10"/>
        <v/>
      </c>
      <c r="Y27" s="55" t="str">
        <f t="shared" si="11"/>
        <v/>
      </c>
      <c r="Z27" s="104" t="str">
        <f t="shared" si="12"/>
        <v/>
      </c>
      <c r="AA27" s="113" t="str">
        <f t="shared" si="13"/>
        <v/>
      </c>
      <c r="AB27" s="183"/>
      <c r="AC27" s="62" t="str">
        <f t="shared" si="14"/>
        <v/>
      </c>
      <c r="AD27" s="63" t="str">
        <f t="shared" si="15"/>
        <v/>
      </c>
      <c r="AE27" s="63" t="str">
        <f t="shared" si="16"/>
        <v/>
      </c>
      <c r="AF27" s="63" t="str">
        <f t="shared" si="17"/>
        <v/>
      </c>
      <c r="AG27" s="108" t="str">
        <f t="shared" si="18"/>
        <v/>
      </c>
      <c r="AH27" s="113" t="str">
        <f t="shared" si="19"/>
        <v/>
      </c>
      <c r="AI27" s="63" t="str">
        <f t="shared" si="20"/>
        <v/>
      </c>
      <c r="AJ27" s="63" t="str">
        <f t="shared" si="21"/>
        <v/>
      </c>
      <c r="AK27" s="63" t="str">
        <f t="shared" si="22"/>
        <v/>
      </c>
      <c r="AL27" s="108" t="str">
        <f t="shared" si="23"/>
        <v/>
      </c>
      <c r="AM27" s="113" t="str">
        <f t="shared" si="24"/>
        <v/>
      </c>
      <c r="AN27" s="34"/>
      <c r="AO27" s="34"/>
    </row>
    <row r="28" spans="1:41" ht="15" customHeight="1" x14ac:dyDescent="0.25">
      <c r="A28" s="34"/>
      <c r="B28" s="383"/>
      <c r="C28" s="383"/>
      <c r="D28" s="383"/>
      <c r="E28" s="383"/>
      <c r="F28" s="383"/>
      <c r="G28" s="383"/>
      <c r="H28" s="383"/>
      <c r="I28" s="40" t="str">
        <f t="shared" si="0"/>
        <v>ÿÿÿÿÿÿÿÿÿÿ</v>
      </c>
      <c r="J28" s="52" t="str">
        <f t="shared" si="1"/>
        <v/>
      </c>
      <c r="K28" s="110"/>
      <c r="L28" s="111"/>
      <c r="M28" s="74"/>
      <c r="N28" s="75"/>
      <c r="O28" s="58" t="str">
        <f>IF($J28="","",P28*Modules!$U$3)</f>
        <v/>
      </c>
      <c r="P28" s="96" t="str">
        <f t="shared" si="2"/>
        <v/>
      </c>
      <c r="Q28" s="52" t="str">
        <f t="shared" si="3"/>
        <v/>
      </c>
      <c r="R28" s="55" t="str">
        <f t="shared" si="4"/>
        <v/>
      </c>
      <c r="S28" s="55" t="str">
        <f t="shared" si="5"/>
        <v/>
      </c>
      <c r="T28" s="55" t="str">
        <f t="shared" si="6"/>
        <v/>
      </c>
      <c r="U28" s="104" t="str">
        <f t="shared" si="7"/>
        <v/>
      </c>
      <c r="V28" s="113" t="str">
        <f t="shared" si="8"/>
        <v/>
      </c>
      <c r="W28" s="52" t="str">
        <f t="shared" si="9"/>
        <v/>
      </c>
      <c r="X28" s="55" t="str">
        <f t="shared" si="10"/>
        <v/>
      </c>
      <c r="Y28" s="55" t="str">
        <f t="shared" si="11"/>
        <v/>
      </c>
      <c r="Z28" s="104" t="str">
        <f t="shared" si="12"/>
        <v/>
      </c>
      <c r="AA28" s="113" t="str">
        <f t="shared" si="13"/>
        <v/>
      </c>
      <c r="AB28" s="183"/>
      <c r="AC28" s="62" t="str">
        <f t="shared" si="14"/>
        <v/>
      </c>
      <c r="AD28" s="63" t="str">
        <f t="shared" si="15"/>
        <v/>
      </c>
      <c r="AE28" s="63" t="str">
        <f t="shared" si="16"/>
        <v/>
      </c>
      <c r="AF28" s="63" t="str">
        <f t="shared" si="17"/>
        <v/>
      </c>
      <c r="AG28" s="108" t="str">
        <f t="shared" si="18"/>
        <v/>
      </c>
      <c r="AH28" s="113" t="str">
        <f t="shared" si="19"/>
        <v/>
      </c>
      <c r="AI28" s="63" t="str">
        <f t="shared" si="20"/>
        <v/>
      </c>
      <c r="AJ28" s="63" t="str">
        <f t="shared" si="21"/>
        <v/>
      </c>
      <c r="AK28" s="63" t="str">
        <f t="shared" si="22"/>
        <v/>
      </c>
      <c r="AL28" s="108" t="str">
        <f t="shared" si="23"/>
        <v/>
      </c>
      <c r="AM28" s="113" t="str">
        <f t="shared" si="24"/>
        <v/>
      </c>
      <c r="AN28" s="34"/>
      <c r="AO28" s="34"/>
    </row>
    <row r="29" spans="1:41" x14ac:dyDescent="0.25">
      <c r="A29" s="34"/>
      <c r="B29" s="383"/>
      <c r="C29" s="383"/>
      <c r="D29" s="383"/>
      <c r="E29" s="383"/>
      <c r="F29" s="383"/>
      <c r="G29" s="383"/>
      <c r="H29" s="383"/>
      <c r="I29" s="40" t="str">
        <f t="shared" si="0"/>
        <v>ÿÿÿÿÿÿÿÿÿÿ</v>
      </c>
      <c r="J29" s="52" t="str">
        <f t="shared" si="1"/>
        <v/>
      </c>
      <c r="K29" s="110"/>
      <c r="L29" s="111"/>
      <c r="M29" s="74"/>
      <c r="N29" s="75"/>
      <c r="O29" s="58" t="str">
        <f>IF($J29="","",P29*Modules!$U$3)</f>
        <v/>
      </c>
      <c r="P29" s="96" t="str">
        <f t="shared" si="2"/>
        <v/>
      </c>
      <c r="Q29" s="52" t="str">
        <f t="shared" si="3"/>
        <v/>
      </c>
      <c r="R29" s="55" t="str">
        <f t="shared" si="4"/>
        <v/>
      </c>
      <c r="S29" s="55" t="str">
        <f t="shared" si="5"/>
        <v/>
      </c>
      <c r="T29" s="55" t="str">
        <f t="shared" si="6"/>
        <v/>
      </c>
      <c r="U29" s="104" t="str">
        <f t="shared" si="7"/>
        <v/>
      </c>
      <c r="V29" s="113" t="str">
        <f t="shared" si="8"/>
        <v/>
      </c>
      <c r="W29" s="52" t="str">
        <f t="shared" si="9"/>
        <v/>
      </c>
      <c r="X29" s="55" t="str">
        <f t="shared" si="10"/>
        <v/>
      </c>
      <c r="Y29" s="55" t="str">
        <f t="shared" si="11"/>
        <v/>
      </c>
      <c r="Z29" s="104" t="str">
        <f t="shared" si="12"/>
        <v/>
      </c>
      <c r="AA29" s="113" t="str">
        <f t="shared" si="13"/>
        <v/>
      </c>
      <c r="AB29" s="183"/>
      <c r="AC29" s="62" t="str">
        <f t="shared" si="14"/>
        <v/>
      </c>
      <c r="AD29" s="63" t="str">
        <f t="shared" si="15"/>
        <v/>
      </c>
      <c r="AE29" s="63" t="str">
        <f t="shared" si="16"/>
        <v/>
      </c>
      <c r="AF29" s="63" t="str">
        <f t="shared" si="17"/>
        <v/>
      </c>
      <c r="AG29" s="108" t="str">
        <f t="shared" si="18"/>
        <v/>
      </c>
      <c r="AH29" s="113" t="str">
        <f t="shared" si="19"/>
        <v/>
      </c>
      <c r="AI29" s="63" t="str">
        <f t="shared" si="20"/>
        <v/>
      </c>
      <c r="AJ29" s="63" t="str">
        <f t="shared" si="21"/>
        <v/>
      </c>
      <c r="AK29" s="63" t="str">
        <f t="shared" si="22"/>
        <v/>
      </c>
      <c r="AL29" s="108" t="str">
        <f t="shared" si="23"/>
        <v/>
      </c>
      <c r="AM29" s="113" t="str">
        <f t="shared" si="24"/>
        <v/>
      </c>
      <c r="AN29" s="34"/>
      <c r="AO29" s="34"/>
    </row>
    <row r="30" spans="1:41" x14ac:dyDescent="0.25">
      <c r="A30" s="34"/>
      <c r="B30" s="383"/>
      <c r="C30" s="383"/>
      <c r="D30" s="383"/>
      <c r="E30" s="383"/>
      <c r="F30" s="383"/>
      <c r="G30" s="383"/>
      <c r="H30" s="383"/>
      <c r="I30" s="40" t="str">
        <f t="shared" si="0"/>
        <v>ÿÿÿÿÿÿÿÿÿÿ</v>
      </c>
      <c r="J30" s="52" t="str">
        <f t="shared" si="1"/>
        <v/>
      </c>
      <c r="K30" s="110"/>
      <c r="L30" s="111"/>
      <c r="M30" s="74"/>
      <c r="N30" s="75"/>
      <c r="O30" s="58" t="str">
        <f>IF($J30="","",P30*Modules!$U$3)</f>
        <v/>
      </c>
      <c r="P30" s="96" t="str">
        <f t="shared" si="2"/>
        <v/>
      </c>
      <c r="Q30" s="52" t="str">
        <f t="shared" si="3"/>
        <v/>
      </c>
      <c r="R30" s="55" t="str">
        <f t="shared" si="4"/>
        <v/>
      </c>
      <c r="S30" s="55" t="str">
        <f t="shared" si="5"/>
        <v/>
      </c>
      <c r="T30" s="55" t="str">
        <f t="shared" si="6"/>
        <v/>
      </c>
      <c r="U30" s="104" t="str">
        <f t="shared" si="7"/>
        <v/>
      </c>
      <c r="V30" s="113" t="str">
        <f t="shared" si="8"/>
        <v/>
      </c>
      <c r="W30" s="52" t="str">
        <f t="shared" si="9"/>
        <v/>
      </c>
      <c r="X30" s="55" t="str">
        <f t="shared" si="10"/>
        <v/>
      </c>
      <c r="Y30" s="55" t="str">
        <f t="shared" si="11"/>
        <v/>
      </c>
      <c r="Z30" s="104" t="str">
        <f t="shared" si="12"/>
        <v/>
      </c>
      <c r="AA30" s="113" t="str">
        <f t="shared" si="13"/>
        <v/>
      </c>
      <c r="AB30" s="183"/>
      <c r="AC30" s="62" t="str">
        <f t="shared" si="14"/>
        <v/>
      </c>
      <c r="AD30" s="63" t="str">
        <f t="shared" si="15"/>
        <v/>
      </c>
      <c r="AE30" s="63" t="str">
        <f t="shared" si="16"/>
        <v/>
      </c>
      <c r="AF30" s="63" t="str">
        <f t="shared" si="17"/>
        <v/>
      </c>
      <c r="AG30" s="108" t="str">
        <f t="shared" si="18"/>
        <v/>
      </c>
      <c r="AH30" s="113" t="str">
        <f t="shared" si="19"/>
        <v/>
      </c>
      <c r="AI30" s="63" t="str">
        <f t="shared" si="20"/>
        <v/>
      </c>
      <c r="AJ30" s="63" t="str">
        <f t="shared" si="21"/>
        <v/>
      </c>
      <c r="AK30" s="63" t="str">
        <f t="shared" si="22"/>
        <v/>
      </c>
      <c r="AL30" s="108" t="str">
        <f t="shared" si="23"/>
        <v/>
      </c>
      <c r="AM30" s="113" t="str">
        <f t="shared" si="24"/>
        <v/>
      </c>
      <c r="AN30" s="34"/>
      <c r="AO30" s="34"/>
    </row>
    <row r="31" spans="1:41" x14ac:dyDescent="0.25">
      <c r="A31" s="34"/>
      <c r="B31" s="383"/>
      <c r="C31" s="383"/>
      <c r="D31" s="383"/>
      <c r="E31" s="383"/>
      <c r="F31" s="383"/>
      <c r="G31" s="383"/>
      <c r="H31" s="383"/>
      <c r="I31" s="40" t="str">
        <f t="shared" si="0"/>
        <v>ÿÿÿÿÿÿÿÿÿÿ</v>
      </c>
      <c r="J31" s="52" t="str">
        <f t="shared" si="1"/>
        <v/>
      </c>
      <c r="K31" s="110"/>
      <c r="L31" s="111"/>
      <c r="M31" s="74"/>
      <c r="N31" s="75"/>
      <c r="O31" s="58" t="str">
        <f>IF($J31="","",P31*Modules!$U$3)</f>
        <v/>
      </c>
      <c r="P31" s="96" t="str">
        <f t="shared" si="2"/>
        <v/>
      </c>
      <c r="Q31" s="52" t="str">
        <f t="shared" si="3"/>
        <v/>
      </c>
      <c r="R31" s="55" t="str">
        <f t="shared" si="4"/>
        <v/>
      </c>
      <c r="S31" s="55" t="str">
        <f t="shared" si="5"/>
        <v/>
      </c>
      <c r="T31" s="55" t="str">
        <f t="shared" si="6"/>
        <v/>
      </c>
      <c r="U31" s="104" t="str">
        <f t="shared" si="7"/>
        <v/>
      </c>
      <c r="V31" s="113" t="str">
        <f t="shared" si="8"/>
        <v/>
      </c>
      <c r="W31" s="52" t="str">
        <f t="shared" si="9"/>
        <v/>
      </c>
      <c r="X31" s="55" t="str">
        <f t="shared" si="10"/>
        <v/>
      </c>
      <c r="Y31" s="55" t="str">
        <f t="shared" si="11"/>
        <v/>
      </c>
      <c r="Z31" s="104" t="str">
        <f t="shared" si="12"/>
        <v/>
      </c>
      <c r="AA31" s="113" t="str">
        <f t="shared" si="13"/>
        <v/>
      </c>
      <c r="AB31" s="183"/>
      <c r="AC31" s="62" t="str">
        <f t="shared" si="14"/>
        <v/>
      </c>
      <c r="AD31" s="63" t="str">
        <f t="shared" si="15"/>
        <v/>
      </c>
      <c r="AE31" s="63" t="str">
        <f t="shared" si="16"/>
        <v/>
      </c>
      <c r="AF31" s="63" t="str">
        <f t="shared" si="17"/>
        <v/>
      </c>
      <c r="AG31" s="108" t="str">
        <f t="shared" si="18"/>
        <v/>
      </c>
      <c r="AH31" s="113" t="str">
        <f t="shared" si="19"/>
        <v/>
      </c>
      <c r="AI31" s="63" t="str">
        <f t="shared" si="20"/>
        <v/>
      </c>
      <c r="AJ31" s="63" t="str">
        <f t="shared" si="21"/>
        <v/>
      </c>
      <c r="AK31" s="63" t="str">
        <f t="shared" si="22"/>
        <v/>
      </c>
      <c r="AL31" s="108" t="str">
        <f t="shared" si="23"/>
        <v/>
      </c>
      <c r="AM31" s="113" t="str">
        <f t="shared" si="24"/>
        <v/>
      </c>
      <c r="AN31" s="34"/>
      <c r="AO31" s="34"/>
    </row>
    <row r="32" spans="1:41" ht="15" customHeight="1" x14ac:dyDescent="0.25">
      <c r="A32" s="34"/>
      <c r="B32" s="383"/>
      <c r="C32" s="383"/>
      <c r="D32" s="383"/>
      <c r="E32" s="383"/>
      <c r="F32" s="383"/>
      <c r="G32" s="383"/>
      <c r="H32" s="383"/>
      <c r="I32" s="40" t="str">
        <f t="shared" si="0"/>
        <v>ÿÿÿÿÿÿÿÿÿÿ</v>
      </c>
      <c r="J32" s="52" t="str">
        <f t="shared" si="1"/>
        <v/>
      </c>
      <c r="K32" s="110"/>
      <c r="L32" s="111"/>
      <c r="M32" s="74"/>
      <c r="N32" s="75"/>
      <c r="O32" s="58" t="str">
        <f>IF($J32="","",P32*Modules!$U$3)</f>
        <v/>
      </c>
      <c r="P32" s="96" t="str">
        <f t="shared" si="2"/>
        <v/>
      </c>
      <c r="Q32" s="52" t="str">
        <f t="shared" si="3"/>
        <v/>
      </c>
      <c r="R32" s="55" t="str">
        <f t="shared" si="4"/>
        <v/>
      </c>
      <c r="S32" s="55" t="str">
        <f t="shared" si="5"/>
        <v/>
      </c>
      <c r="T32" s="55" t="str">
        <f t="shared" si="6"/>
        <v/>
      </c>
      <c r="U32" s="104" t="str">
        <f t="shared" si="7"/>
        <v/>
      </c>
      <c r="V32" s="113" t="str">
        <f t="shared" si="8"/>
        <v/>
      </c>
      <c r="W32" s="52" t="str">
        <f t="shared" si="9"/>
        <v/>
      </c>
      <c r="X32" s="55" t="str">
        <f t="shared" si="10"/>
        <v/>
      </c>
      <c r="Y32" s="55" t="str">
        <f t="shared" si="11"/>
        <v/>
      </c>
      <c r="Z32" s="104" t="str">
        <f t="shared" si="12"/>
        <v/>
      </c>
      <c r="AA32" s="113" t="str">
        <f t="shared" si="13"/>
        <v/>
      </c>
      <c r="AB32" s="183"/>
      <c r="AC32" s="62" t="str">
        <f t="shared" si="14"/>
        <v/>
      </c>
      <c r="AD32" s="63" t="str">
        <f t="shared" si="15"/>
        <v/>
      </c>
      <c r="AE32" s="63" t="str">
        <f t="shared" si="16"/>
        <v/>
      </c>
      <c r="AF32" s="63" t="str">
        <f t="shared" si="17"/>
        <v/>
      </c>
      <c r="AG32" s="108" t="str">
        <f t="shared" si="18"/>
        <v/>
      </c>
      <c r="AH32" s="113" t="str">
        <f t="shared" si="19"/>
        <v/>
      </c>
      <c r="AI32" s="63" t="str">
        <f t="shared" si="20"/>
        <v/>
      </c>
      <c r="AJ32" s="63" t="str">
        <f t="shared" si="21"/>
        <v/>
      </c>
      <c r="AK32" s="63" t="str">
        <f t="shared" si="22"/>
        <v/>
      </c>
      <c r="AL32" s="108" t="str">
        <f t="shared" si="23"/>
        <v/>
      </c>
      <c r="AM32" s="113" t="str">
        <f t="shared" si="24"/>
        <v/>
      </c>
      <c r="AN32" s="34"/>
      <c r="AO32" s="34"/>
    </row>
    <row r="33" spans="1:41" ht="13.5" customHeight="1" x14ac:dyDescent="0.25">
      <c r="A33" s="34"/>
      <c r="B33" s="383"/>
      <c r="C33" s="383"/>
      <c r="D33" s="383"/>
      <c r="E33" s="383"/>
      <c r="F33" s="383"/>
      <c r="G33" s="383"/>
      <c r="H33" s="383"/>
      <c r="I33" s="40" t="str">
        <f t="shared" si="0"/>
        <v>ÿÿÿÿÿÿÿÿÿÿ</v>
      </c>
      <c r="J33" s="52" t="str">
        <f t="shared" si="1"/>
        <v/>
      </c>
      <c r="K33" s="110"/>
      <c r="L33" s="111"/>
      <c r="M33" s="74"/>
      <c r="N33" s="75"/>
      <c r="O33" s="58" t="str">
        <f>IF($J33="","",P33*Modules!$U$3)</f>
        <v/>
      </c>
      <c r="P33" s="96" t="str">
        <f t="shared" si="2"/>
        <v/>
      </c>
      <c r="Q33" s="52" t="str">
        <f t="shared" si="3"/>
        <v/>
      </c>
      <c r="R33" s="55" t="str">
        <f t="shared" si="4"/>
        <v/>
      </c>
      <c r="S33" s="55" t="str">
        <f t="shared" si="5"/>
        <v/>
      </c>
      <c r="T33" s="55" t="str">
        <f t="shared" si="6"/>
        <v/>
      </c>
      <c r="U33" s="104" t="str">
        <f t="shared" si="7"/>
        <v/>
      </c>
      <c r="V33" s="113" t="str">
        <f t="shared" si="8"/>
        <v/>
      </c>
      <c r="W33" s="52" t="str">
        <f t="shared" si="9"/>
        <v/>
      </c>
      <c r="X33" s="55" t="str">
        <f t="shared" si="10"/>
        <v/>
      </c>
      <c r="Y33" s="55" t="str">
        <f t="shared" si="11"/>
        <v/>
      </c>
      <c r="Z33" s="104" t="str">
        <f t="shared" si="12"/>
        <v/>
      </c>
      <c r="AA33" s="113" t="str">
        <f t="shared" si="13"/>
        <v/>
      </c>
      <c r="AB33" s="183"/>
      <c r="AC33" s="62" t="str">
        <f t="shared" si="14"/>
        <v/>
      </c>
      <c r="AD33" s="63" t="str">
        <f t="shared" si="15"/>
        <v/>
      </c>
      <c r="AE33" s="63" t="str">
        <f t="shared" si="16"/>
        <v/>
      </c>
      <c r="AF33" s="63" t="str">
        <f t="shared" si="17"/>
        <v/>
      </c>
      <c r="AG33" s="108" t="str">
        <f t="shared" si="18"/>
        <v/>
      </c>
      <c r="AH33" s="113" t="str">
        <f t="shared" si="19"/>
        <v/>
      </c>
      <c r="AI33" s="63" t="str">
        <f t="shared" si="20"/>
        <v/>
      </c>
      <c r="AJ33" s="63" t="str">
        <f t="shared" si="21"/>
        <v/>
      </c>
      <c r="AK33" s="63" t="str">
        <f t="shared" si="22"/>
        <v/>
      </c>
      <c r="AL33" s="108" t="str">
        <f t="shared" si="23"/>
        <v/>
      </c>
      <c r="AM33" s="113" t="str">
        <f t="shared" si="24"/>
        <v/>
      </c>
      <c r="AN33" s="34"/>
      <c r="AO33" s="34"/>
    </row>
    <row r="34" spans="1:41" x14ac:dyDescent="0.25">
      <c r="A34" s="34"/>
      <c r="B34" s="383"/>
      <c r="C34" s="383"/>
      <c r="D34" s="383"/>
      <c r="E34" s="383"/>
      <c r="F34" s="383"/>
      <c r="G34" s="383"/>
      <c r="H34" s="383"/>
      <c r="I34" s="40" t="str">
        <f t="shared" si="0"/>
        <v>ÿÿÿÿÿÿÿÿÿÿ</v>
      </c>
      <c r="J34" s="52" t="str">
        <f t="shared" si="1"/>
        <v/>
      </c>
      <c r="K34" s="110"/>
      <c r="L34" s="111"/>
      <c r="M34" s="74"/>
      <c r="N34" s="75"/>
      <c r="O34" s="58" t="str">
        <f>IF($J34="","",P34*Modules!$U$3)</f>
        <v/>
      </c>
      <c r="P34" s="96" t="str">
        <f t="shared" si="2"/>
        <v/>
      </c>
      <c r="Q34" s="52" t="str">
        <f t="shared" si="3"/>
        <v/>
      </c>
      <c r="R34" s="55" t="str">
        <f t="shared" si="4"/>
        <v/>
      </c>
      <c r="S34" s="55" t="str">
        <f t="shared" si="5"/>
        <v/>
      </c>
      <c r="T34" s="55" t="str">
        <f t="shared" si="6"/>
        <v/>
      </c>
      <c r="U34" s="104" t="str">
        <f t="shared" si="7"/>
        <v/>
      </c>
      <c r="V34" s="113" t="str">
        <f t="shared" si="8"/>
        <v/>
      </c>
      <c r="W34" s="52" t="str">
        <f t="shared" si="9"/>
        <v/>
      </c>
      <c r="X34" s="55" t="str">
        <f t="shared" si="10"/>
        <v/>
      </c>
      <c r="Y34" s="55" t="str">
        <f t="shared" si="11"/>
        <v/>
      </c>
      <c r="Z34" s="104" t="str">
        <f t="shared" si="12"/>
        <v/>
      </c>
      <c r="AA34" s="113" t="str">
        <f t="shared" si="13"/>
        <v/>
      </c>
      <c r="AB34" s="183"/>
      <c r="AC34" s="62" t="str">
        <f t="shared" si="14"/>
        <v/>
      </c>
      <c r="AD34" s="63" t="str">
        <f t="shared" si="15"/>
        <v/>
      </c>
      <c r="AE34" s="63" t="str">
        <f t="shared" si="16"/>
        <v/>
      </c>
      <c r="AF34" s="63" t="str">
        <f t="shared" si="17"/>
        <v/>
      </c>
      <c r="AG34" s="108" t="str">
        <f t="shared" si="18"/>
        <v/>
      </c>
      <c r="AH34" s="113" t="str">
        <f t="shared" si="19"/>
        <v/>
      </c>
      <c r="AI34" s="63" t="str">
        <f t="shared" si="20"/>
        <v/>
      </c>
      <c r="AJ34" s="63" t="str">
        <f t="shared" si="21"/>
        <v/>
      </c>
      <c r="AK34" s="63" t="str">
        <f t="shared" si="22"/>
        <v/>
      </c>
      <c r="AL34" s="108" t="str">
        <f t="shared" si="23"/>
        <v/>
      </c>
      <c r="AM34" s="113" t="str">
        <f t="shared" si="24"/>
        <v/>
      </c>
      <c r="AN34" s="34"/>
      <c r="AO34" s="34"/>
    </row>
    <row r="35" spans="1:41" ht="15" customHeight="1" x14ac:dyDescent="0.25">
      <c r="A35" s="34"/>
      <c r="B35" s="383"/>
      <c r="C35" s="383"/>
      <c r="D35" s="383"/>
      <c r="E35" s="383"/>
      <c r="F35" s="383"/>
      <c r="G35" s="383"/>
      <c r="H35" s="383"/>
      <c r="I35" s="40" t="str">
        <f t="shared" si="0"/>
        <v>ÿÿÿÿÿÿÿÿÿÿ</v>
      </c>
      <c r="J35" s="52" t="str">
        <f t="shared" si="1"/>
        <v/>
      </c>
      <c r="K35" s="110"/>
      <c r="L35" s="111"/>
      <c r="M35" s="74"/>
      <c r="N35" s="75"/>
      <c r="O35" s="58" t="str">
        <f>IF($J35="","",P35*Modules!$U$3)</f>
        <v/>
      </c>
      <c r="P35" s="96" t="str">
        <f t="shared" si="2"/>
        <v/>
      </c>
      <c r="Q35" s="52" t="str">
        <f t="shared" si="3"/>
        <v/>
      </c>
      <c r="R35" s="55" t="str">
        <f t="shared" si="4"/>
        <v/>
      </c>
      <c r="S35" s="55" t="str">
        <f t="shared" si="5"/>
        <v/>
      </c>
      <c r="T35" s="55" t="str">
        <f t="shared" si="6"/>
        <v/>
      </c>
      <c r="U35" s="104" t="str">
        <f t="shared" si="7"/>
        <v/>
      </c>
      <c r="V35" s="113" t="str">
        <f t="shared" si="8"/>
        <v/>
      </c>
      <c r="W35" s="52" t="str">
        <f t="shared" si="9"/>
        <v/>
      </c>
      <c r="X35" s="55" t="str">
        <f t="shared" si="10"/>
        <v/>
      </c>
      <c r="Y35" s="55" t="str">
        <f t="shared" si="11"/>
        <v/>
      </c>
      <c r="Z35" s="104" t="str">
        <f t="shared" si="12"/>
        <v/>
      </c>
      <c r="AA35" s="113" t="str">
        <f t="shared" si="13"/>
        <v/>
      </c>
      <c r="AB35" s="183"/>
      <c r="AC35" s="62" t="str">
        <f t="shared" si="14"/>
        <v/>
      </c>
      <c r="AD35" s="63" t="str">
        <f t="shared" si="15"/>
        <v/>
      </c>
      <c r="AE35" s="63" t="str">
        <f t="shared" si="16"/>
        <v/>
      </c>
      <c r="AF35" s="63" t="str">
        <f t="shared" si="17"/>
        <v/>
      </c>
      <c r="AG35" s="108" t="str">
        <f t="shared" si="18"/>
        <v/>
      </c>
      <c r="AH35" s="113" t="str">
        <f t="shared" si="19"/>
        <v/>
      </c>
      <c r="AI35" s="63" t="str">
        <f t="shared" si="20"/>
        <v/>
      </c>
      <c r="AJ35" s="63" t="str">
        <f t="shared" si="21"/>
        <v/>
      </c>
      <c r="AK35" s="63" t="str">
        <f t="shared" si="22"/>
        <v/>
      </c>
      <c r="AL35" s="108" t="str">
        <f t="shared" si="23"/>
        <v/>
      </c>
      <c r="AM35" s="113" t="str">
        <f t="shared" si="24"/>
        <v/>
      </c>
      <c r="AN35" s="34"/>
      <c r="AO35" s="34"/>
    </row>
    <row r="36" spans="1:41" x14ac:dyDescent="0.25">
      <c r="A36" s="34"/>
      <c r="B36" s="384"/>
      <c r="C36" s="384"/>
      <c r="D36" s="384"/>
      <c r="E36" s="384"/>
      <c r="F36" s="384"/>
      <c r="G36" s="384"/>
      <c r="H36" s="384"/>
      <c r="I36" s="40" t="str">
        <f t="shared" si="0"/>
        <v>ÿÿÿÿÿÿÿÿÿÿ</v>
      </c>
      <c r="J36" s="52" t="str">
        <f t="shared" si="1"/>
        <v/>
      </c>
      <c r="K36" s="110"/>
      <c r="L36" s="111"/>
      <c r="M36" s="74"/>
      <c r="N36" s="75"/>
      <c r="O36" s="58" t="str">
        <f>IF($J36="","",P36*Modules!$U$3)</f>
        <v/>
      </c>
      <c r="P36" s="96" t="str">
        <f t="shared" si="2"/>
        <v/>
      </c>
      <c r="Q36" s="52" t="str">
        <f t="shared" si="3"/>
        <v/>
      </c>
      <c r="R36" s="55" t="str">
        <f t="shared" si="4"/>
        <v/>
      </c>
      <c r="S36" s="55" t="str">
        <f t="shared" si="5"/>
        <v/>
      </c>
      <c r="T36" s="55" t="str">
        <f t="shared" si="6"/>
        <v/>
      </c>
      <c r="U36" s="104" t="str">
        <f t="shared" si="7"/>
        <v/>
      </c>
      <c r="V36" s="113" t="str">
        <f t="shared" si="8"/>
        <v/>
      </c>
      <c r="W36" s="52" t="str">
        <f t="shared" si="9"/>
        <v/>
      </c>
      <c r="X36" s="55" t="str">
        <f t="shared" si="10"/>
        <v/>
      </c>
      <c r="Y36" s="55" t="str">
        <f t="shared" si="11"/>
        <v/>
      </c>
      <c r="Z36" s="104" t="str">
        <f t="shared" si="12"/>
        <v/>
      </c>
      <c r="AA36" s="113" t="str">
        <f t="shared" si="13"/>
        <v/>
      </c>
      <c r="AB36" s="183"/>
      <c r="AC36" s="62" t="str">
        <f t="shared" si="14"/>
        <v/>
      </c>
      <c r="AD36" s="63" t="str">
        <f t="shared" si="15"/>
        <v/>
      </c>
      <c r="AE36" s="63" t="str">
        <f t="shared" si="16"/>
        <v/>
      </c>
      <c r="AF36" s="63" t="str">
        <f t="shared" si="17"/>
        <v/>
      </c>
      <c r="AG36" s="108" t="str">
        <f t="shared" si="18"/>
        <v/>
      </c>
      <c r="AH36" s="113" t="str">
        <f t="shared" si="19"/>
        <v/>
      </c>
      <c r="AI36" s="63" t="str">
        <f t="shared" si="20"/>
        <v/>
      </c>
      <c r="AJ36" s="63" t="str">
        <f t="shared" si="21"/>
        <v/>
      </c>
      <c r="AK36" s="63" t="str">
        <f t="shared" si="22"/>
        <v/>
      </c>
      <c r="AL36" s="108" t="str">
        <f t="shared" si="23"/>
        <v/>
      </c>
      <c r="AM36" s="113" t="str">
        <f t="shared" si="24"/>
        <v/>
      </c>
      <c r="AN36" s="34"/>
      <c r="AO36" s="34"/>
    </row>
    <row r="37" spans="1:41" ht="15" customHeight="1" x14ac:dyDescent="0.25">
      <c r="A37" s="34"/>
      <c r="B37" s="383"/>
      <c r="C37" s="383"/>
      <c r="D37" s="383"/>
      <c r="E37" s="383"/>
      <c r="F37" s="383"/>
      <c r="G37" s="383"/>
      <c r="H37" s="383"/>
      <c r="I37" s="40" t="str">
        <f t="shared" si="0"/>
        <v>ÿÿÿÿÿÿÿÿÿÿ</v>
      </c>
      <c r="J37" s="52" t="str">
        <f t="shared" si="1"/>
        <v/>
      </c>
      <c r="K37" s="110"/>
      <c r="L37" s="111"/>
      <c r="M37" s="74"/>
      <c r="N37" s="75"/>
      <c r="O37" s="58" t="str">
        <f>IF($J37="","",P37*Modules!$U$3)</f>
        <v/>
      </c>
      <c r="P37" s="96" t="str">
        <f t="shared" si="2"/>
        <v/>
      </c>
      <c r="Q37" s="52" t="str">
        <f t="shared" si="3"/>
        <v/>
      </c>
      <c r="R37" s="55" t="str">
        <f t="shared" si="4"/>
        <v/>
      </c>
      <c r="S37" s="55" t="str">
        <f t="shared" si="5"/>
        <v/>
      </c>
      <c r="T37" s="55" t="str">
        <f t="shared" si="6"/>
        <v/>
      </c>
      <c r="U37" s="104" t="str">
        <f t="shared" si="7"/>
        <v/>
      </c>
      <c r="V37" s="113" t="str">
        <f t="shared" si="8"/>
        <v/>
      </c>
      <c r="W37" s="52" t="str">
        <f t="shared" si="9"/>
        <v/>
      </c>
      <c r="X37" s="55" t="str">
        <f t="shared" si="10"/>
        <v/>
      </c>
      <c r="Y37" s="55" t="str">
        <f t="shared" si="11"/>
        <v/>
      </c>
      <c r="Z37" s="104" t="str">
        <f t="shared" si="12"/>
        <v/>
      </c>
      <c r="AA37" s="113" t="str">
        <f t="shared" si="13"/>
        <v/>
      </c>
      <c r="AB37" s="183"/>
      <c r="AC37" s="62" t="str">
        <f t="shared" si="14"/>
        <v/>
      </c>
      <c r="AD37" s="63" t="str">
        <f t="shared" si="15"/>
        <v/>
      </c>
      <c r="AE37" s="63" t="str">
        <f t="shared" si="16"/>
        <v/>
      </c>
      <c r="AF37" s="63" t="str">
        <f t="shared" si="17"/>
        <v/>
      </c>
      <c r="AG37" s="108" t="str">
        <f t="shared" si="18"/>
        <v/>
      </c>
      <c r="AH37" s="113" t="str">
        <f t="shared" si="19"/>
        <v/>
      </c>
      <c r="AI37" s="63" t="str">
        <f t="shared" si="20"/>
        <v/>
      </c>
      <c r="AJ37" s="63" t="str">
        <f t="shared" si="21"/>
        <v/>
      </c>
      <c r="AK37" s="63" t="str">
        <f t="shared" si="22"/>
        <v/>
      </c>
      <c r="AL37" s="108" t="str">
        <f t="shared" si="23"/>
        <v/>
      </c>
      <c r="AM37" s="113" t="str">
        <f t="shared" si="24"/>
        <v/>
      </c>
      <c r="AN37" s="34"/>
      <c r="AO37" s="34"/>
    </row>
    <row r="38" spans="1:41" x14ac:dyDescent="0.25">
      <c r="A38" s="34"/>
      <c r="B38" s="383"/>
      <c r="C38" s="383"/>
      <c r="D38" s="383"/>
      <c r="E38" s="383"/>
      <c r="F38" s="383"/>
      <c r="G38" s="383"/>
      <c r="H38" s="383"/>
      <c r="I38" s="40" t="str">
        <f t="shared" si="0"/>
        <v>ÿÿÿÿÿÿÿÿÿÿ</v>
      </c>
      <c r="J38" s="52" t="str">
        <f t="shared" si="1"/>
        <v/>
      </c>
      <c r="K38" s="110"/>
      <c r="L38" s="111"/>
      <c r="M38" s="74"/>
      <c r="N38" s="75"/>
      <c r="O38" s="58" t="str">
        <f>IF($J38="","",P38*Modules!$U$3)</f>
        <v/>
      </c>
      <c r="P38" s="96" t="str">
        <f t="shared" si="2"/>
        <v/>
      </c>
      <c r="Q38" s="52" t="str">
        <f t="shared" si="3"/>
        <v/>
      </c>
      <c r="R38" s="55" t="str">
        <f t="shared" si="4"/>
        <v/>
      </c>
      <c r="S38" s="55" t="str">
        <f t="shared" si="5"/>
        <v/>
      </c>
      <c r="T38" s="55" t="str">
        <f t="shared" si="6"/>
        <v/>
      </c>
      <c r="U38" s="104" t="str">
        <f t="shared" si="7"/>
        <v/>
      </c>
      <c r="V38" s="113" t="str">
        <f t="shared" si="8"/>
        <v/>
      </c>
      <c r="W38" s="52" t="str">
        <f t="shared" si="9"/>
        <v/>
      </c>
      <c r="X38" s="55" t="str">
        <f t="shared" si="10"/>
        <v/>
      </c>
      <c r="Y38" s="55" t="str">
        <f t="shared" si="11"/>
        <v/>
      </c>
      <c r="Z38" s="104" t="str">
        <f t="shared" si="12"/>
        <v/>
      </c>
      <c r="AA38" s="113" t="str">
        <f t="shared" si="13"/>
        <v/>
      </c>
      <c r="AB38" s="183"/>
      <c r="AC38" s="62" t="str">
        <f t="shared" si="14"/>
        <v/>
      </c>
      <c r="AD38" s="63" t="str">
        <f t="shared" si="15"/>
        <v/>
      </c>
      <c r="AE38" s="63" t="str">
        <f t="shared" si="16"/>
        <v/>
      </c>
      <c r="AF38" s="63" t="str">
        <f t="shared" si="17"/>
        <v/>
      </c>
      <c r="AG38" s="108" t="str">
        <f t="shared" si="18"/>
        <v/>
      </c>
      <c r="AH38" s="113" t="str">
        <f t="shared" si="19"/>
        <v/>
      </c>
      <c r="AI38" s="63" t="str">
        <f t="shared" si="20"/>
        <v/>
      </c>
      <c r="AJ38" s="63" t="str">
        <f t="shared" si="21"/>
        <v/>
      </c>
      <c r="AK38" s="63" t="str">
        <f t="shared" si="22"/>
        <v/>
      </c>
      <c r="AL38" s="108" t="str">
        <f t="shared" si="23"/>
        <v/>
      </c>
      <c r="AM38" s="113" t="str">
        <f t="shared" si="24"/>
        <v/>
      </c>
      <c r="AN38" s="34"/>
      <c r="AO38" s="34"/>
    </row>
    <row r="39" spans="1:41" x14ac:dyDescent="0.25">
      <c r="A39" s="34"/>
      <c r="B39" s="383"/>
      <c r="C39" s="383"/>
      <c r="D39" s="383"/>
      <c r="E39" s="383"/>
      <c r="F39" s="383"/>
      <c r="G39" s="383"/>
      <c r="H39" s="383"/>
      <c r="I39" s="40" t="str">
        <f t="shared" si="0"/>
        <v>ÿÿÿÿÿÿÿÿÿÿ</v>
      </c>
      <c r="J39" s="52" t="str">
        <f t="shared" si="1"/>
        <v/>
      </c>
      <c r="K39" s="110"/>
      <c r="L39" s="111"/>
      <c r="M39" s="74"/>
      <c r="N39" s="75"/>
      <c r="O39" s="58" t="str">
        <f>IF($J39="","",P39*Modules!$U$3)</f>
        <v/>
      </c>
      <c r="P39" s="96" t="str">
        <f t="shared" si="2"/>
        <v/>
      </c>
      <c r="Q39" s="52" t="str">
        <f t="shared" si="3"/>
        <v/>
      </c>
      <c r="R39" s="55" t="str">
        <f t="shared" si="4"/>
        <v/>
      </c>
      <c r="S39" s="55" t="str">
        <f t="shared" si="5"/>
        <v/>
      </c>
      <c r="T39" s="55" t="str">
        <f t="shared" si="6"/>
        <v/>
      </c>
      <c r="U39" s="104" t="str">
        <f t="shared" si="7"/>
        <v/>
      </c>
      <c r="V39" s="113" t="str">
        <f t="shared" si="8"/>
        <v/>
      </c>
      <c r="W39" s="52" t="str">
        <f t="shared" si="9"/>
        <v/>
      </c>
      <c r="X39" s="55" t="str">
        <f t="shared" si="10"/>
        <v/>
      </c>
      <c r="Y39" s="55" t="str">
        <f t="shared" si="11"/>
        <v/>
      </c>
      <c r="Z39" s="104" t="str">
        <f t="shared" si="12"/>
        <v/>
      </c>
      <c r="AA39" s="113" t="str">
        <f t="shared" si="13"/>
        <v/>
      </c>
      <c r="AB39" s="183"/>
      <c r="AC39" s="62" t="str">
        <f t="shared" si="14"/>
        <v/>
      </c>
      <c r="AD39" s="63" t="str">
        <f t="shared" si="15"/>
        <v/>
      </c>
      <c r="AE39" s="63" t="str">
        <f t="shared" si="16"/>
        <v/>
      </c>
      <c r="AF39" s="63" t="str">
        <f t="shared" si="17"/>
        <v/>
      </c>
      <c r="AG39" s="108" t="str">
        <f t="shared" si="18"/>
        <v/>
      </c>
      <c r="AH39" s="113" t="str">
        <f t="shared" si="19"/>
        <v/>
      </c>
      <c r="AI39" s="63" t="str">
        <f t="shared" si="20"/>
        <v/>
      </c>
      <c r="AJ39" s="63" t="str">
        <f t="shared" si="21"/>
        <v/>
      </c>
      <c r="AK39" s="63" t="str">
        <f t="shared" si="22"/>
        <v/>
      </c>
      <c r="AL39" s="108" t="str">
        <f t="shared" si="23"/>
        <v/>
      </c>
      <c r="AM39" s="113" t="str">
        <f t="shared" si="24"/>
        <v/>
      </c>
      <c r="AN39" s="34"/>
      <c r="AO39" s="34"/>
    </row>
    <row r="40" spans="1:41" x14ac:dyDescent="0.25">
      <c r="A40" s="34"/>
      <c r="B40" s="383"/>
      <c r="C40" s="383"/>
      <c r="D40" s="383"/>
      <c r="E40" s="383"/>
      <c r="F40" s="383"/>
      <c r="G40" s="383"/>
      <c r="H40" s="383"/>
      <c r="I40" s="40" t="str">
        <f t="shared" si="0"/>
        <v>ÿÿÿÿÿÿÿÿÿÿ</v>
      </c>
      <c r="J40" s="52" t="str">
        <f t="shared" si="1"/>
        <v/>
      </c>
      <c r="K40" s="110"/>
      <c r="L40" s="111"/>
      <c r="M40" s="74"/>
      <c r="N40" s="75"/>
      <c r="O40" s="58" t="str">
        <f>IF($J40="","",P40*Modules!$U$3)</f>
        <v/>
      </c>
      <c r="P40" s="96" t="str">
        <f t="shared" si="2"/>
        <v/>
      </c>
      <c r="Q40" s="52" t="str">
        <f t="shared" si="3"/>
        <v/>
      </c>
      <c r="R40" s="55" t="str">
        <f t="shared" si="4"/>
        <v/>
      </c>
      <c r="S40" s="55" t="str">
        <f t="shared" si="5"/>
        <v/>
      </c>
      <c r="T40" s="55" t="str">
        <f t="shared" si="6"/>
        <v/>
      </c>
      <c r="U40" s="104" t="str">
        <f t="shared" si="7"/>
        <v/>
      </c>
      <c r="V40" s="113" t="str">
        <f t="shared" si="8"/>
        <v/>
      </c>
      <c r="W40" s="52" t="str">
        <f t="shared" si="9"/>
        <v/>
      </c>
      <c r="X40" s="55" t="str">
        <f t="shared" si="10"/>
        <v/>
      </c>
      <c r="Y40" s="55" t="str">
        <f t="shared" si="11"/>
        <v/>
      </c>
      <c r="Z40" s="104" t="str">
        <f t="shared" si="12"/>
        <v/>
      </c>
      <c r="AA40" s="113" t="str">
        <f t="shared" si="13"/>
        <v/>
      </c>
      <c r="AB40" s="183"/>
      <c r="AC40" s="62" t="str">
        <f t="shared" si="14"/>
        <v/>
      </c>
      <c r="AD40" s="63" t="str">
        <f t="shared" si="15"/>
        <v/>
      </c>
      <c r="AE40" s="63" t="str">
        <f t="shared" si="16"/>
        <v/>
      </c>
      <c r="AF40" s="63" t="str">
        <f t="shared" si="17"/>
        <v/>
      </c>
      <c r="AG40" s="108" t="str">
        <f t="shared" si="18"/>
        <v/>
      </c>
      <c r="AH40" s="113" t="str">
        <f t="shared" si="19"/>
        <v/>
      </c>
      <c r="AI40" s="63" t="str">
        <f t="shared" si="20"/>
        <v/>
      </c>
      <c r="AJ40" s="63" t="str">
        <f t="shared" si="21"/>
        <v/>
      </c>
      <c r="AK40" s="63" t="str">
        <f t="shared" si="22"/>
        <v/>
      </c>
      <c r="AL40" s="108" t="str">
        <f t="shared" si="23"/>
        <v/>
      </c>
      <c r="AM40" s="113" t="str">
        <f t="shared" si="24"/>
        <v/>
      </c>
      <c r="AN40" s="34"/>
      <c r="AO40" s="34"/>
    </row>
    <row r="41" spans="1:41" x14ac:dyDescent="0.25">
      <c r="A41" s="34"/>
      <c r="B41" s="34"/>
      <c r="C41" s="34"/>
      <c r="D41" s="34"/>
      <c r="E41" s="34"/>
      <c r="F41" s="34"/>
      <c r="G41" s="34"/>
      <c r="H41" s="34"/>
      <c r="I41" s="40" t="str">
        <f t="shared" si="0"/>
        <v>ÿÿÿÿÿÿÿÿÿÿ</v>
      </c>
      <c r="J41" s="52" t="str">
        <f t="shared" si="1"/>
        <v/>
      </c>
      <c r="K41" s="110"/>
      <c r="L41" s="111"/>
      <c r="M41" s="74"/>
      <c r="N41" s="75"/>
      <c r="O41" s="58" t="str">
        <f>IF($J41="","",P41*Modules!$U$3)</f>
        <v/>
      </c>
      <c r="P41" s="96" t="str">
        <f t="shared" si="2"/>
        <v/>
      </c>
      <c r="Q41" s="52" t="str">
        <f t="shared" si="3"/>
        <v/>
      </c>
      <c r="R41" s="55" t="str">
        <f t="shared" si="4"/>
        <v/>
      </c>
      <c r="S41" s="55" t="str">
        <f t="shared" si="5"/>
        <v/>
      </c>
      <c r="T41" s="55" t="str">
        <f t="shared" si="6"/>
        <v/>
      </c>
      <c r="U41" s="104" t="str">
        <f t="shared" si="7"/>
        <v/>
      </c>
      <c r="V41" s="113" t="str">
        <f t="shared" si="8"/>
        <v/>
      </c>
      <c r="W41" s="52" t="str">
        <f t="shared" si="9"/>
        <v/>
      </c>
      <c r="X41" s="55" t="str">
        <f t="shared" si="10"/>
        <v/>
      </c>
      <c r="Y41" s="55" t="str">
        <f t="shared" si="11"/>
        <v/>
      </c>
      <c r="Z41" s="104" t="str">
        <f t="shared" si="12"/>
        <v/>
      </c>
      <c r="AA41" s="113" t="str">
        <f t="shared" si="13"/>
        <v/>
      </c>
      <c r="AB41" s="183"/>
      <c r="AC41" s="62" t="str">
        <f t="shared" si="14"/>
        <v/>
      </c>
      <c r="AD41" s="63" t="str">
        <f t="shared" si="15"/>
        <v/>
      </c>
      <c r="AE41" s="63" t="str">
        <f t="shared" si="16"/>
        <v/>
      </c>
      <c r="AF41" s="63" t="str">
        <f t="shared" si="17"/>
        <v/>
      </c>
      <c r="AG41" s="108" t="str">
        <f t="shared" si="18"/>
        <v/>
      </c>
      <c r="AH41" s="113" t="str">
        <f t="shared" si="19"/>
        <v/>
      </c>
      <c r="AI41" s="63" t="str">
        <f t="shared" si="20"/>
        <v/>
      </c>
      <c r="AJ41" s="63" t="str">
        <f t="shared" si="21"/>
        <v/>
      </c>
      <c r="AK41" s="63" t="str">
        <f t="shared" si="22"/>
        <v/>
      </c>
      <c r="AL41" s="108" t="str">
        <f t="shared" si="23"/>
        <v/>
      </c>
      <c r="AM41" s="113" t="str">
        <f t="shared" si="24"/>
        <v/>
      </c>
      <c r="AN41" s="34"/>
      <c r="AO41" s="34"/>
    </row>
    <row r="42" spans="1:41" x14ac:dyDescent="0.25">
      <c r="A42" s="34"/>
      <c r="B42" s="34"/>
      <c r="C42" s="34"/>
      <c r="D42" s="34"/>
      <c r="E42" s="34"/>
      <c r="F42" s="34"/>
      <c r="G42" s="34"/>
      <c r="H42" s="34"/>
      <c r="I42" s="40" t="str">
        <f t="shared" si="0"/>
        <v>ÿÿÿÿÿÿÿÿÿÿ</v>
      </c>
      <c r="J42" s="52" t="str">
        <f t="shared" si="1"/>
        <v/>
      </c>
      <c r="K42" s="110"/>
      <c r="L42" s="111"/>
      <c r="M42" s="74"/>
      <c r="N42" s="75"/>
      <c r="O42" s="58" t="str">
        <f>IF($J42="","",P42*Modules!$U$3)</f>
        <v/>
      </c>
      <c r="P42" s="96" t="str">
        <f t="shared" si="2"/>
        <v/>
      </c>
      <c r="Q42" s="52" t="str">
        <f t="shared" si="3"/>
        <v/>
      </c>
      <c r="R42" s="55" t="str">
        <f t="shared" si="4"/>
        <v/>
      </c>
      <c r="S42" s="55" t="str">
        <f t="shared" si="5"/>
        <v/>
      </c>
      <c r="T42" s="55" t="str">
        <f t="shared" si="6"/>
        <v/>
      </c>
      <c r="U42" s="104" t="str">
        <f t="shared" si="7"/>
        <v/>
      </c>
      <c r="V42" s="113" t="str">
        <f t="shared" si="8"/>
        <v/>
      </c>
      <c r="W42" s="52" t="str">
        <f t="shared" si="9"/>
        <v/>
      </c>
      <c r="X42" s="55" t="str">
        <f t="shared" si="10"/>
        <v/>
      </c>
      <c r="Y42" s="55" t="str">
        <f t="shared" si="11"/>
        <v/>
      </c>
      <c r="Z42" s="104" t="str">
        <f t="shared" si="12"/>
        <v/>
      </c>
      <c r="AA42" s="113" t="str">
        <f t="shared" si="13"/>
        <v/>
      </c>
      <c r="AB42" s="183"/>
      <c r="AC42" s="62" t="str">
        <f t="shared" si="14"/>
        <v/>
      </c>
      <c r="AD42" s="63" t="str">
        <f t="shared" si="15"/>
        <v/>
      </c>
      <c r="AE42" s="63" t="str">
        <f t="shared" si="16"/>
        <v/>
      </c>
      <c r="AF42" s="63" t="str">
        <f t="shared" si="17"/>
        <v/>
      </c>
      <c r="AG42" s="108" t="str">
        <f t="shared" si="18"/>
        <v/>
      </c>
      <c r="AH42" s="113" t="str">
        <f t="shared" si="19"/>
        <v/>
      </c>
      <c r="AI42" s="63" t="str">
        <f t="shared" si="20"/>
        <v/>
      </c>
      <c r="AJ42" s="63" t="str">
        <f t="shared" si="21"/>
        <v/>
      </c>
      <c r="AK42" s="63" t="str">
        <f t="shared" si="22"/>
        <v/>
      </c>
      <c r="AL42" s="108" t="str">
        <f t="shared" si="23"/>
        <v/>
      </c>
      <c r="AM42" s="113" t="str">
        <f t="shared" si="24"/>
        <v/>
      </c>
      <c r="AN42" s="34"/>
      <c r="AO42" s="34"/>
    </row>
    <row r="43" spans="1:41" x14ac:dyDescent="0.25">
      <c r="A43" s="34"/>
      <c r="B43" s="34"/>
      <c r="C43" s="34"/>
      <c r="D43" s="34"/>
      <c r="E43" s="34"/>
      <c r="F43" s="34"/>
      <c r="G43" s="34"/>
      <c r="H43" s="34"/>
      <c r="I43" s="40" t="str">
        <f t="shared" si="0"/>
        <v>ÿÿÿÿÿÿÿÿÿÿ</v>
      </c>
      <c r="J43" s="52" t="str">
        <f t="shared" si="1"/>
        <v/>
      </c>
      <c r="K43" s="110"/>
      <c r="L43" s="111"/>
      <c r="M43" s="74"/>
      <c r="N43" s="75"/>
      <c r="O43" s="58" t="str">
        <f>IF($J43="","",P43*Modules!$U$3)</f>
        <v/>
      </c>
      <c r="P43" s="96" t="str">
        <f t="shared" si="2"/>
        <v/>
      </c>
      <c r="Q43" s="52" t="str">
        <f t="shared" si="3"/>
        <v/>
      </c>
      <c r="R43" s="55" t="str">
        <f t="shared" si="4"/>
        <v/>
      </c>
      <c r="S43" s="55" t="str">
        <f t="shared" si="5"/>
        <v/>
      </c>
      <c r="T43" s="55" t="str">
        <f t="shared" si="6"/>
        <v/>
      </c>
      <c r="U43" s="104" t="str">
        <f t="shared" si="7"/>
        <v/>
      </c>
      <c r="V43" s="113" t="str">
        <f t="shared" si="8"/>
        <v/>
      </c>
      <c r="W43" s="52" t="str">
        <f t="shared" si="9"/>
        <v/>
      </c>
      <c r="X43" s="55" t="str">
        <f t="shared" si="10"/>
        <v/>
      </c>
      <c r="Y43" s="55" t="str">
        <f t="shared" si="11"/>
        <v/>
      </c>
      <c r="Z43" s="104" t="str">
        <f t="shared" si="12"/>
        <v/>
      </c>
      <c r="AA43" s="113" t="str">
        <f t="shared" si="13"/>
        <v/>
      </c>
      <c r="AB43" s="183"/>
      <c r="AC43" s="62" t="str">
        <f t="shared" si="14"/>
        <v/>
      </c>
      <c r="AD43" s="63" t="str">
        <f t="shared" si="15"/>
        <v/>
      </c>
      <c r="AE43" s="63" t="str">
        <f t="shared" si="16"/>
        <v/>
      </c>
      <c r="AF43" s="63" t="str">
        <f t="shared" si="17"/>
        <v/>
      </c>
      <c r="AG43" s="108" t="str">
        <f t="shared" si="18"/>
        <v/>
      </c>
      <c r="AH43" s="113" t="str">
        <f t="shared" si="19"/>
        <v/>
      </c>
      <c r="AI43" s="63" t="str">
        <f t="shared" si="20"/>
        <v/>
      </c>
      <c r="AJ43" s="63" t="str">
        <f t="shared" si="21"/>
        <v/>
      </c>
      <c r="AK43" s="63" t="str">
        <f t="shared" si="22"/>
        <v/>
      </c>
      <c r="AL43" s="108" t="str">
        <f t="shared" si="23"/>
        <v/>
      </c>
      <c r="AM43" s="113" t="str">
        <f t="shared" si="24"/>
        <v/>
      </c>
      <c r="AN43" s="34"/>
      <c r="AO43" s="34"/>
    </row>
    <row r="44" spans="1:41" x14ac:dyDescent="0.25">
      <c r="A44" s="34"/>
      <c r="B44" s="34"/>
      <c r="C44" s="34"/>
      <c r="D44" s="34"/>
      <c r="E44" s="34"/>
      <c r="F44" s="34"/>
      <c r="G44" s="34"/>
      <c r="H44" s="34"/>
      <c r="I44" s="40" t="str">
        <f t="shared" si="0"/>
        <v>ÿÿÿÿÿÿÿÿÿÿ</v>
      </c>
      <c r="J44" s="52" t="str">
        <f t="shared" si="1"/>
        <v/>
      </c>
      <c r="K44" s="67"/>
      <c r="L44" s="70"/>
      <c r="M44" s="74"/>
      <c r="N44" s="75"/>
      <c r="O44" s="58" t="str">
        <f>IF($J44="","",P44*Modules!$U$3)</f>
        <v/>
      </c>
      <c r="P44" s="96" t="str">
        <f t="shared" si="2"/>
        <v/>
      </c>
      <c r="Q44" s="52" t="str">
        <f t="shared" si="3"/>
        <v/>
      </c>
      <c r="R44" s="55" t="str">
        <f t="shared" si="4"/>
        <v/>
      </c>
      <c r="S44" s="55" t="str">
        <f t="shared" si="5"/>
        <v/>
      </c>
      <c r="T44" s="55" t="str">
        <f t="shared" si="6"/>
        <v/>
      </c>
      <c r="U44" s="104" t="str">
        <f t="shared" si="7"/>
        <v/>
      </c>
      <c r="V44" s="113" t="str">
        <f t="shared" si="8"/>
        <v/>
      </c>
      <c r="W44" s="52" t="str">
        <f t="shared" si="9"/>
        <v/>
      </c>
      <c r="X44" s="55" t="str">
        <f t="shared" si="10"/>
        <v/>
      </c>
      <c r="Y44" s="55" t="str">
        <f t="shared" si="11"/>
        <v/>
      </c>
      <c r="Z44" s="104" t="str">
        <f t="shared" si="12"/>
        <v/>
      </c>
      <c r="AA44" s="113" t="str">
        <f t="shared" si="13"/>
        <v/>
      </c>
      <c r="AB44" s="183"/>
      <c r="AC44" s="62" t="str">
        <f t="shared" si="14"/>
        <v/>
      </c>
      <c r="AD44" s="63" t="str">
        <f t="shared" si="15"/>
        <v/>
      </c>
      <c r="AE44" s="63" t="str">
        <f t="shared" si="16"/>
        <v/>
      </c>
      <c r="AF44" s="63" t="str">
        <f t="shared" si="17"/>
        <v/>
      </c>
      <c r="AG44" s="108" t="str">
        <f t="shared" si="18"/>
        <v/>
      </c>
      <c r="AH44" s="113" t="str">
        <f t="shared" si="19"/>
        <v/>
      </c>
      <c r="AI44" s="63" t="str">
        <f t="shared" si="20"/>
        <v/>
      </c>
      <c r="AJ44" s="63" t="str">
        <f t="shared" si="21"/>
        <v/>
      </c>
      <c r="AK44" s="63" t="str">
        <f t="shared" si="22"/>
        <v/>
      </c>
      <c r="AL44" s="108" t="str">
        <f t="shared" si="23"/>
        <v/>
      </c>
      <c r="AM44" s="113" t="str">
        <f t="shared" si="24"/>
        <v/>
      </c>
      <c r="AN44" s="34"/>
      <c r="AO44" s="34"/>
    </row>
    <row r="45" spans="1:41" x14ac:dyDescent="0.25">
      <c r="A45" s="34"/>
      <c r="B45" s="34"/>
      <c r="C45" s="34"/>
      <c r="D45" s="34"/>
      <c r="E45" s="34"/>
      <c r="F45" s="34"/>
      <c r="G45" s="34"/>
      <c r="H45" s="34"/>
      <c r="I45" s="40" t="str">
        <f t="shared" si="0"/>
        <v>ÿÿÿÿÿÿÿÿÿÿ</v>
      </c>
      <c r="J45" s="52" t="str">
        <f t="shared" si="1"/>
        <v/>
      </c>
      <c r="K45" s="67"/>
      <c r="L45" s="70"/>
      <c r="M45" s="74"/>
      <c r="N45" s="75"/>
      <c r="O45" s="58" t="str">
        <f>IF($J45="","",P45*Modules!$U$3)</f>
        <v/>
      </c>
      <c r="P45" s="96" t="str">
        <f t="shared" si="2"/>
        <v/>
      </c>
      <c r="Q45" s="52" t="str">
        <f t="shared" si="3"/>
        <v/>
      </c>
      <c r="R45" s="55" t="str">
        <f t="shared" si="4"/>
        <v/>
      </c>
      <c r="S45" s="55" t="str">
        <f t="shared" si="5"/>
        <v/>
      </c>
      <c r="T45" s="55" t="str">
        <f t="shared" si="6"/>
        <v/>
      </c>
      <c r="U45" s="104" t="str">
        <f t="shared" si="7"/>
        <v/>
      </c>
      <c r="V45" s="113" t="str">
        <f t="shared" si="8"/>
        <v/>
      </c>
      <c r="W45" s="52" t="str">
        <f t="shared" si="9"/>
        <v/>
      </c>
      <c r="X45" s="55" t="str">
        <f t="shared" si="10"/>
        <v/>
      </c>
      <c r="Y45" s="55" t="str">
        <f t="shared" si="11"/>
        <v/>
      </c>
      <c r="Z45" s="104" t="str">
        <f t="shared" si="12"/>
        <v/>
      </c>
      <c r="AA45" s="113" t="str">
        <f t="shared" si="13"/>
        <v/>
      </c>
      <c r="AB45" s="183"/>
      <c r="AC45" s="62" t="str">
        <f t="shared" si="14"/>
        <v/>
      </c>
      <c r="AD45" s="63" t="str">
        <f t="shared" si="15"/>
        <v/>
      </c>
      <c r="AE45" s="63" t="str">
        <f t="shared" si="16"/>
        <v/>
      </c>
      <c r="AF45" s="63" t="str">
        <f t="shared" si="17"/>
        <v/>
      </c>
      <c r="AG45" s="108" t="str">
        <f t="shared" si="18"/>
        <v/>
      </c>
      <c r="AH45" s="113" t="str">
        <f t="shared" si="19"/>
        <v/>
      </c>
      <c r="AI45" s="63" t="str">
        <f t="shared" si="20"/>
        <v/>
      </c>
      <c r="AJ45" s="63" t="str">
        <f t="shared" si="21"/>
        <v/>
      </c>
      <c r="AK45" s="63" t="str">
        <f t="shared" si="22"/>
        <v/>
      </c>
      <c r="AL45" s="108" t="str">
        <f t="shared" si="23"/>
        <v/>
      </c>
      <c r="AM45" s="113" t="str">
        <f t="shared" si="24"/>
        <v/>
      </c>
      <c r="AN45" s="34"/>
      <c r="AO45" s="34"/>
    </row>
    <row r="46" spans="1:41" x14ac:dyDescent="0.25">
      <c r="A46" s="34"/>
      <c r="B46" s="34"/>
      <c r="C46" s="34"/>
      <c r="D46" s="34"/>
      <c r="E46" s="34"/>
      <c r="F46" s="34"/>
      <c r="G46" s="34"/>
      <c r="H46" s="34"/>
      <c r="I46" s="40" t="str">
        <f t="shared" si="0"/>
        <v>ÿÿÿÿÿÿÿÿÿÿ</v>
      </c>
      <c r="J46" s="52" t="str">
        <f t="shared" si="1"/>
        <v/>
      </c>
      <c r="K46" s="67"/>
      <c r="L46" s="70"/>
      <c r="M46" s="74"/>
      <c r="N46" s="75"/>
      <c r="O46" s="58" t="str">
        <f>IF($J46="","",P46*Modules!$U$3)</f>
        <v/>
      </c>
      <c r="P46" s="96" t="str">
        <f t="shared" si="2"/>
        <v/>
      </c>
      <c r="Q46" s="52" t="str">
        <f t="shared" si="3"/>
        <v/>
      </c>
      <c r="R46" s="55" t="str">
        <f t="shared" si="4"/>
        <v/>
      </c>
      <c r="S46" s="55" t="str">
        <f t="shared" si="5"/>
        <v/>
      </c>
      <c r="T46" s="55" t="str">
        <f t="shared" si="6"/>
        <v/>
      </c>
      <c r="U46" s="104" t="str">
        <f t="shared" si="7"/>
        <v/>
      </c>
      <c r="V46" s="113" t="str">
        <f t="shared" si="8"/>
        <v/>
      </c>
      <c r="W46" s="52" t="str">
        <f t="shared" si="9"/>
        <v/>
      </c>
      <c r="X46" s="55" t="str">
        <f t="shared" si="10"/>
        <v/>
      </c>
      <c r="Y46" s="55" t="str">
        <f t="shared" si="11"/>
        <v/>
      </c>
      <c r="Z46" s="104" t="str">
        <f t="shared" si="12"/>
        <v/>
      </c>
      <c r="AA46" s="113" t="str">
        <f t="shared" si="13"/>
        <v/>
      </c>
      <c r="AB46" s="183"/>
      <c r="AC46" s="62" t="str">
        <f t="shared" si="14"/>
        <v/>
      </c>
      <c r="AD46" s="63" t="str">
        <f t="shared" si="15"/>
        <v/>
      </c>
      <c r="AE46" s="63" t="str">
        <f t="shared" si="16"/>
        <v/>
      </c>
      <c r="AF46" s="63" t="str">
        <f t="shared" si="17"/>
        <v/>
      </c>
      <c r="AG46" s="108" t="str">
        <f t="shared" si="18"/>
        <v/>
      </c>
      <c r="AH46" s="113" t="str">
        <f t="shared" si="19"/>
        <v/>
      </c>
      <c r="AI46" s="63" t="str">
        <f t="shared" si="20"/>
        <v/>
      </c>
      <c r="AJ46" s="63" t="str">
        <f t="shared" si="21"/>
        <v/>
      </c>
      <c r="AK46" s="63" t="str">
        <f t="shared" si="22"/>
        <v/>
      </c>
      <c r="AL46" s="108" t="str">
        <f t="shared" si="23"/>
        <v/>
      </c>
      <c r="AM46" s="113" t="str">
        <f t="shared" si="24"/>
        <v/>
      </c>
      <c r="AN46" s="34"/>
      <c r="AO46" s="34"/>
    </row>
    <row r="47" spans="1:41" x14ac:dyDescent="0.25">
      <c r="A47" s="34"/>
      <c r="B47" s="34"/>
      <c r="C47" s="34"/>
      <c r="D47" s="34"/>
      <c r="E47" s="34"/>
      <c r="F47" s="34"/>
      <c r="G47" s="34"/>
      <c r="H47" s="34"/>
      <c r="I47" s="40" t="str">
        <f t="shared" si="0"/>
        <v>ÿÿÿÿÿÿÿÿÿÿ</v>
      </c>
      <c r="J47" s="52" t="str">
        <f t="shared" si="1"/>
        <v/>
      </c>
      <c r="K47" s="67"/>
      <c r="L47" s="70"/>
      <c r="M47" s="74"/>
      <c r="N47" s="75"/>
      <c r="O47" s="58" t="str">
        <f>IF($J47="","",P47*Modules!$U$3)</f>
        <v/>
      </c>
      <c r="P47" s="96" t="str">
        <f t="shared" si="2"/>
        <v/>
      </c>
      <c r="Q47" s="52" t="str">
        <f t="shared" si="3"/>
        <v/>
      </c>
      <c r="R47" s="55" t="str">
        <f t="shared" si="4"/>
        <v/>
      </c>
      <c r="S47" s="55" t="str">
        <f t="shared" si="5"/>
        <v/>
      </c>
      <c r="T47" s="55" t="str">
        <f t="shared" si="6"/>
        <v/>
      </c>
      <c r="U47" s="104" t="str">
        <f t="shared" si="7"/>
        <v/>
      </c>
      <c r="V47" s="113" t="str">
        <f t="shared" si="8"/>
        <v/>
      </c>
      <c r="W47" s="52" t="str">
        <f t="shared" si="9"/>
        <v/>
      </c>
      <c r="X47" s="55" t="str">
        <f t="shared" si="10"/>
        <v/>
      </c>
      <c r="Y47" s="55" t="str">
        <f t="shared" si="11"/>
        <v/>
      </c>
      <c r="Z47" s="104" t="str">
        <f t="shared" si="12"/>
        <v/>
      </c>
      <c r="AA47" s="113" t="str">
        <f t="shared" si="13"/>
        <v/>
      </c>
      <c r="AB47" s="183"/>
      <c r="AC47" s="62" t="str">
        <f t="shared" si="14"/>
        <v/>
      </c>
      <c r="AD47" s="63" t="str">
        <f t="shared" si="15"/>
        <v/>
      </c>
      <c r="AE47" s="63" t="str">
        <f t="shared" si="16"/>
        <v/>
      </c>
      <c r="AF47" s="63" t="str">
        <f t="shared" si="17"/>
        <v/>
      </c>
      <c r="AG47" s="108" t="str">
        <f t="shared" si="18"/>
        <v/>
      </c>
      <c r="AH47" s="113" t="str">
        <f t="shared" si="19"/>
        <v/>
      </c>
      <c r="AI47" s="63" t="str">
        <f t="shared" si="20"/>
        <v/>
      </c>
      <c r="AJ47" s="63" t="str">
        <f t="shared" si="21"/>
        <v/>
      </c>
      <c r="AK47" s="63" t="str">
        <f t="shared" si="22"/>
        <v/>
      </c>
      <c r="AL47" s="108" t="str">
        <f t="shared" si="23"/>
        <v/>
      </c>
      <c r="AM47" s="113" t="str">
        <f t="shared" si="24"/>
        <v/>
      </c>
      <c r="AN47" s="34"/>
      <c r="AO47" s="34"/>
    </row>
    <row r="48" spans="1:41" x14ac:dyDescent="0.25">
      <c r="A48" s="34"/>
      <c r="B48" s="34"/>
      <c r="C48" s="34"/>
      <c r="D48" s="34"/>
      <c r="E48" s="34"/>
      <c r="F48" s="34"/>
      <c r="G48" s="34"/>
      <c r="H48" s="34"/>
      <c r="I48" s="40" t="str">
        <f t="shared" si="0"/>
        <v>ÿÿÿÿÿÿÿÿÿÿ</v>
      </c>
      <c r="J48" s="52" t="str">
        <f t="shared" si="1"/>
        <v/>
      </c>
      <c r="K48" s="67"/>
      <c r="L48" s="70"/>
      <c r="M48" s="74"/>
      <c r="N48" s="75"/>
      <c r="O48" s="58" t="str">
        <f>IF($J48="","",P48*Modules!$U$3)</f>
        <v/>
      </c>
      <c r="P48" s="96" t="str">
        <f t="shared" si="2"/>
        <v/>
      </c>
      <c r="Q48" s="52" t="str">
        <f t="shared" si="3"/>
        <v/>
      </c>
      <c r="R48" s="55" t="str">
        <f t="shared" si="4"/>
        <v/>
      </c>
      <c r="S48" s="55" t="str">
        <f t="shared" si="5"/>
        <v/>
      </c>
      <c r="T48" s="55" t="str">
        <f t="shared" si="6"/>
        <v/>
      </c>
      <c r="U48" s="104" t="str">
        <f t="shared" si="7"/>
        <v/>
      </c>
      <c r="V48" s="113" t="str">
        <f t="shared" si="8"/>
        <v/>
      </c>
      <c r="W48" s="52" t="str">
        <f t="shared" si="9"/>
        <v/>
      </c>
      <c r="X48" s="55" t="str">
        <f t="shared" si="10"/>
        <v/>
      </c>
      <c r="Y48" s="55" t="str">
        <f t="shared" si="11"/>
        <v/>
      </c>
      <c r="Z48" s="104" t="str">
        <f t="shared" si="12"/>
        <v/>
      </c>
      <c r="AA48" s="113" t="str">
        <f t="shared" si="13"/>
        <v/>
      </c>
      <c r="AB48" s="183"/>
      <c r="AC48" s="62" t="str">
        <f t="shared" si="14"/>
        <v/>
      </c>
      <c r="AD48" s="63" t="str">
        <f t="shared" si="15"/>
        <v/>
      </c>
      <c r="AE48" s="63" t="str">
        <f t="shared" si="16"/>
        <v/>
      </c>
      <c r="AF48" s="63" t="str">
        <f t="shared" si="17"/>
        <v/>
      </c>
      <c r="AG48" s="108" t="str">
        <f t="shared" si="18"/>
        <v/>
      </c>
      <c r="AH48" s="113" t="str">
        <f t="shared" si="19"/>
        <v/>
      </c>
      <c r="AI48" s="63" t="str">
        <f t="shared" si="20"/>
        <v/>
      </c>
      <c r="AJ48" s="63" t="str">
        <f t="shared" si="21"/>
        <v/>
      </c>
      <c r="AK48" s="63" t="str">
        <f t="shared" si="22"/>
        <v/>
      </c>
      <c r="AL48" s="108" t="str">
        <f t="shared" si="23"/>
        <v/>
      </c>
      <c r="AM48" s="113" t="str">
        <f t="shared" si="24"/>
        <v/>
      </c>
      <c r="AN48" s="34"/>
      <c r="AO48" s="34"/>
    </row>
    <row r="49" spans="1:41" x14ac:dyDescent="0.25">
      <c r="A49" s="34"/>
      <c r="B49" s="34"/>
      <c r="C49" s="34"/>
      <c r="D49" s="34"/>
      <c r="E49" s="34"/>
      <c r="F49" s="34"/>
      <c r="G49" s="34"/>
      <c r="H49" s="34"/>
      <c r="I49" s="40" t="str">
        <f t="shared" si="0"/>
        <v>ÿÿÿÿÿÿÿÿÿÿ</v>
      </c>
      <c r="J49" s="52" t="str">
        <f t="shared" si="1"/>
        <v/>
      </c>
      <c r="K49" s="67"/>
      <c r="L49" s="70"/>
      <c r="M49" s="74"/>
      <c r="N49" s="75"/>
      <c r="O49" s="58" t="str">
        <f>IF($J49="","",P49*Modules!$U$3)</f>
        <v/>
      </c>
      <c r="P49" s="96" t="str">
        <f t="shared" si="2"/>
        <v/>
      </c>
      <c r="Q49" s="52" t="str">
        <f t="shared" si="3"/>
        <v/>
      </c>
      <c r="R49" s="55" t="str">
        <f t="shared" si="4"/>
        <v/>
      </c>
      <c r="S49" s="55" t="str">
        <f t="shared" si="5"/>
        <v/>
      </c>
      <c r="T49" s="55" t="str">
        <f t="shared" si="6"/>
        <v/>
      </c>
      <c r="U49" s="104" t="str">
        <f t="shared" si="7"/>
        <v/>
      </c>
      <c r="V49" s="113" t="str">
        <f t="shared" si="8"/>
        <v/>
      </c>
      <c r="W49" s="52" t="str">
        <f t="shared" si="9"/>
        <v/>
      </c>
      <c r="X49" s="55" t="str">
        <f t="shared" si="10"/>
        <v/>
      </c>
      <c r="Y49" s="55" t="str">
        <f t="shared" si="11"/>
        <v/>
      </c>
      <c r="Z49" s="104" t="str">
        <f t="shared" si="12"/>
        <v/>
      </c>
      <c r="AA49" s="113" t="str">
        <f t="shared" si="13"/>
        <v/>
      </c>
      <c r="AB49" s="183"/>
      <c r="AC49" s="62" t="str">
        <f t="shared" si="14"/>
        <v/>
      </c>
      <c r="AD49" s="63" t="str">
        <f t="shared" si="15"/>
        <v/>
      </c>
      <c r="AE49" s="63" t="str">
        <f t="shared" si="16"/>
        <v/>
      </c>
      <c r="AF49" s="63" t="str">
        <f t="shared" si="17"/>
        <v/>
      </c>
      <c r="AG49" s="108" t="str">
        <f t="shared" si="18"/>
        <v/>
      </c>
      <c r="AH49" s="113" t="str">
        <f t="shared" si="19"/>
        <v/>
      </c>
      <c r="AI49" s="63" t="str">
        <f t="shared" si="20"/>
        <v/>
      </c>
      <c r="AJ49" s="63" t="str">
        <f t="shared" si="21"/>
        <v/>
      </c>
      <c r="AK49" s="63" t="str">
        <f t="shared" si="22"/>
        <v/>
      </c>
      <c r="AL49" s="108" t="str">
        <f t="shared" si="23"/>
        <v/>
      </c>
      <c r="AM49" s="113" t="str">
        <f t="shared" si="24"/>
        <v/>
      </c>
      <c r="AN49" s="34"/>
      <c r="AO49" s="34"/>
    </row>
    <row r="50" spans="1:41" x14ac:dyDescent="0.25">
      <c r="A50" s="34"/>
      <c r="B50" s="34"/>
      <c r="C50" s="34"/>
      <c r="D50" s="34"/>
      <c r="E50" s="34"/>
      <c r="F50" s="34"/>
      <c r="G50" s="34"/>
      <c r="H50" s="34"/>
      <c r="I50" s="40" t="str">
        <f t="shared" si="0"/>
        <v>ÿÿÿÿÿÿÿÿÿÿ</v>
      </c>
      <c r="J50" s="52" t="str">
        <f t="shared" si="1"/>
        <v/>
      </c>
      <c r="K50" s="67"/>
      <c r="L50" s="70"/>
      <c r="M50" s="74"/>
      <c r="N50" s="75"/>
      <c r="O50" s="58" t="str">
        <f>IF($J50="","",P50*Modules!$U$3)</f>
        <v/>
      </c>
      <c r="P50" s="96" t="str">
        <f t="shared" si="2"/>
        <v/>
      </c>
      <c r="Q50" s="52" t="str">
        <f t="shared" si="3"/>
        <v/>
      </c>
      <c r="R50" s="55" t="str">
        <f t="shared" si="4"/>
        <v/>
      </c>
      <c r="S50" s="55" t="str">
        <f t="shared" si="5"/>
        <v/>
      </c>
      <c r="T50" s="55" t="str">
        <f t="shared" si="6"/>
        <v/>
      </c>
      <c r="U50" s="104" t="str">
        <f t="shared" si="7"/>
        <v/>
      </c>
      <c r="V50" s="113" t="str">
        <f t="shared" si="8"/>
        <v/>
      </c>
      <c r="W50" s="52" t="str">
        <f t="shared" si="9"/>
        <v/>
      </c>
      <c r="X50" s="55" t="str">
        <f t="shared" si="10"/>
        <v/>
      </c>
      <c r="Y50" s="55" t="str">
        <f t="shared" si="11"/>
        <v/>
      </c>
      <c r="Z50" s="104" t="str">
        <f t="shared" si="12"/>
        <v/>
      </c>
      <c r="AA50" s="113" t="str">
        <f t="shared" si="13"/>
        <v/>
      </c>
      <c r="AB50" s="183"/>
      <c r="AC50" s="62" t="str">
        <f t="shared" si="14"/>
        <v/>
      </c>
      <c r="AD50" s="63" t="str">
        <f t="shared" si="15"/>
        <v/>
      </c>
      <c r="AE50" s="63" t="str">
        <f t="shared" si="16"/>
        <v/>
      </c>
      <c r="AF50" s="63" t="str">
        <f t="shared" si="17"/>
        <v/>
      </c>
      <c r="AG50" s="108" t="str">
        <f t="shared" si="18"/>
        <v/>
      </c>
      <c r="AH50" s="113" t="str">
        <f t="shared" si="19"/>
        <v/>
      </c>
      <c r="AI50" s="63" t="str">
        <f t="shared" si="20"/>
        <v/>
      </c>
      <c r="AJ50" s="63" t="str">
        <f t="shared" si="21"/>
        <v/>
      </c>
      <c r="AK50" s="63" t="str">
        <f t="shared" si="22"/>
        <v/>
      </c>
      <c r="AL50" s="108" t="str">
        <f t="shared" si="23"/>
        <v/>
      </c>
      <c r="AM50" s="113" t="str">
        <f t="shared" si="24"/>
        <v/>
      </c>
      <c r="AN50" s="34"/>
      <c r="AO50" s="34"/>
    </row>
    <row r="51" spans="1:41" x14ac:dyDescent="0.25">
      <c r="A51" s="34"/>
      <c r="B51" s="34"/>
      <c r="C51" s="34"/>
      <c r="D51" s="34"/>
      <c r="E51" s="34"/>
      <c r="F51" s="34"/>
      <c r="G51" s="34"/>
      <c r="H51" s="34"/>
      <c r="I51" s="40" t="str">
        <f t="shared" si="0"/>
        <v>ÿÿÿÿÿÿÿÿÿÿ</v>
      </c>
      <c r="J51" s="52" t="str">
        <f t="shared" si="1"/>
        <v/>
      </c>
      <c r="K51" s="67"/>
      <c r="L51" s="70"/>
      <c r="M51" s="74"/>
      <c r="N51" s="75"/>
      <c r="O51" s="58" t="str">
        <f>IF($J51="","",P51*Modules!$U$3)</f>
        <v/>
      </c>
      <c r="P51" s="96" t="str">
        <f t="shared" si="2"/>
        <v/>
      </c>
      <c r="Q51" s="52" t="str">
        <f t="shared" si="3"/>
        <v/>
      </c>
      <c r="R51" s="55" t="str">
        <f t="shared" si="4"/>
        <v/>
      </c>
      <c r="S51" s="55" t="str">
        <f t="shared" si="5"/>
        <v/>
      </c>
      <c r="T51" s="55" t="str">
        <f t="shared" si="6"/>
        <v/>
      </c>
      <c r="U51" s="104" t="str">
        <f t="shared" si="7"/>
        <v/>
      </c>
      <c r="V51" s="113" t="str">
        <f t="shared" si="8"/>
        <v/>
      </c>
      <c r="W51" s="52" t="str">
        <f t="shared" si="9"/>
        <v/>
      </c>
      <c r="X51" s="55" t="str">
        <f t="shared" si="10"/>
        <v/>
      </c>
      <c r="Y51" s="55" t="str">
        <f t="shared" si="11"/>
        <v/>
      </c>
      <c r="Z51" s="104" t="str">
        <f t="shared" si="12"/>
        <v/>
      </c>
      <c r="AA51" s="113" t="str">
        <f t="shared" si="13"/>
        <v/>
      </c>
      <c r="AB51" s="183"/>
      <c r="AC51" s="62" t="str">
        <f t="shared" si="14"/>
        <v/>
      </c>
      <c r="AD51" s="63" t="str">
        <f t="shared" si="15"/>
        <v/>
      </c>
      <c r="AE51" s="63" t="str">
        <f t="shared" si="16"/>
        <v/>
      </c>
      <c r="AF51" s="63" t="str">
        <f t="shared" si="17"/>
        <v/>
      </c>
      <c r="AG51" s="108" t="str">
        <f t="shared" si="18"/>
        <v/>
      </c>
      <c r="AH51" s="113" t="str">
        <f t="shared" si="19"/>
        <v/>
      </c>
      <c r="AI51" s="63" t="str">
        <f t="shared" si="20"/>
        <v/>
      </c>
      <c r="AJ51" s="63" t="str">
        <f t="shared" si="21"/>
        <v/>
      </c>
      <c r="AK51" s="63" t="str">
        <f t="shared" si="22"/>
        <v/>
      </c>
      <c r="AL51" s="108" t="str">
        <f t="shared" si="23"/>
        <v/>
      </c>
      <c r="AM51" s="113" t="str">
        <f t="shared" si="24"/>
        <v/>
      </c>
      <c r="AN51" s="34"/>
      <c r="AO51" s="34"/>
    </row>
    <row r="52" spans="1:41" x14ac:dyDescent="0.25">
      <c r="A52" s="34"/>
      <c r="B52" s="34"/>
      <c r="C52" s="34"/>
      <c r="D52" s="34"/>
      <c r="E52" s="34"/>
      <c r="F52" s="34"/>
      <c r="G52" s="34"/>
      <c r="H52" s="34"/>
      <c r="I52" s="40" t="str">
        <f t="shared" si="0"/>
        <v>ÿÿÿÿÿÿÿÿÿÿ</v>
      </c>
      <c r="J52" s="52" t="str">
        <f t="shared" si="1"/>
        <v/>
      </c>
      <c r="K52" s="67"/>
      <c r="L52" s="70"/>
      <c r="M52" s="74"/>
      <c r="N52" s="75"/>
      <c r="O52" s="58" t="str">
        <f>IF($J52="","",P52*Modules!$U$3)</f>
        <v/>
      </c>
      <c r="P52" s="96" t="str">
        <f t="shared" si="2"/>
        <v/>
      </c>
      <c r="Q52" s="52" t="str">
        <f t="shared" si="3"/>
        <v/>
      </c>
      <c r="R52" s="55" t="str">
        <f t="shared" si="4"/>
        <v/>
      </c>
      <c r="S52" s="55" t="str">
        <f t="shared" si="5"/>
        <v/>
      </c>
      <c r="T52" s="55" t="str">
        <f t="shared" si="6"/>
        <v/>
      </c>
      <c r="U52" s="104" t="str">
        <f t="shared" si="7"/>
        <v/>
      </c>
      <c r="V52" s="113" t="str">
        <f t="shared" si="8"/>
        <v/>
      </c>
      <c r="W52" s="52" t="str">
        <f t="shared" si="9"/>
        <v/>
      </c>
      <c r="X52" s="55" t="str">
        <f t="shared" si="10"/>
        <v/>
      </c>
      <c r="Y52" s="55" t="str">
        <f t="shared" si="11"/>
        <v/>
      </c>
      <c r="Z52" s="104" t="str">
        <f t="shared" si="12"/>
        <v/>
      </c>
      <c r="AA52" s="113" t="str">
        <f t="shared" si="13"/>
        <v/>
      </c>
      <c r="AB52" s="183"/>
      <c r="AC52" s="62" t="str">
        <f t="shared" si="14"/>
        <v/>
      </c>
      <c r="AD52" s="63" t="str">
        <f t="shared" si="15"/>
        <v/>
      </c>
      <c r="AE52" s="63" t="str">
        <f t="shared" si="16"/>
        <v/>
      </c>
      <c r="AF52" s="63" t="str">
        <f t="shared" si="17"/>
        <v/>
      </c>
      <c r="AG52" s="108" t="str">
        <f t="shared" si="18"/>
        <v/>
      </c>
      <c r="AH52" s="113" t="str">
        <f t="shared" si="19"/>
        <v/>
      </c>
      <c r="AI52" s="63" t="str">
        <f t="shared" si="20"/>
        <v/>
      </c>
      <c r="AJ52" s="63" t="str">
        <f t="shared" si="21"/>
        <v/>
      </c>
      <c r="AK52" s="63" t="str">
        <f t="shared" si="22"/>
        <v/>
      </c>
      <c r="AL52" s="108" t="str">
        <f t="shared" si="23"/>
        <v/>
      </c>
      <c r="AM52" s="113" t="str">
        <f t="shared" si="24"/>
        <v/>
      </c>
      <c r="AN52" s="34"/>
      <c r="AO52" s="34"/>
    </row>
    <row r="53" spans="1:41" x14ac:dyDescent="0.25">
      <c r="A53" s="34"/>
      <c r="B53" s="34"/>
      <c r="C53" s="34"/>
      <c r="D53" s="34"/>
      <c r="E53" s="34"/>
      <c r="F53" s="34"/>
      <c r="G53" s="34"/>
      <c r="H53" s="34"/>
      <c r="I53" s="40" t="str">
        <f t="shared" si="0"/>
        <v>ÿÿÿÿÿÿÿÿÿÿ</v>
      </c>
      <c r="J53" s="52" t="str">
        <f t="shared" si="1"/>
        <v/>
      </c>
      <c r="K53" s="67"/>
      <c r="L53" s="70"/>
      <c r="M53" s="74"/>
      <c r="N53" s="75"/>
      <c r="O53" s="58" t="str">
        <f>IF($J53="","",P53*Modules!$U$3)</f>
        <v/>
      </c>
      <c r="P53" s="96" t="str">
        <f t="shared" si="2"/>
        <v/>
      </c>
      <c r="Q53" s="52" t="str">
        <f t="shared" si="3"/>
        <v/>
      </c>
      <c r="R53" s="55" t="str">
        <f t="shared" si="4"/>
        <v/>
      </c>
      <c r="S53" s="55" t="str">
        <f t="shared" si="5"/>
        <v/>
      </c>
      <c r="T53" s="55" t="str">
        <f t="shared" si="6"/>
        <v/>
      </c>
      <c r="U53" s="104" t="str">
        <f t="shared" si="7"/>
        <v/>
      </c>
      <c r="V53" s="113" t="str">
        <f t="shared" si="8"/>
        <v/>
      </c>
      <c r="W53" s="52" t="str">
        <f t="shared" si="9"/>
        <v/>
      </c>
      <c r="X53" s="55" t="str">
        <f t="shared" si="10"/>
        <v/>
      </c>
      <c r="Y53" s="55" t="str">
        <f t="shared" si="11"/>
        <v/>
      </c>
      <c r="Z53" s="104" t="str">
        <f t="shared" si="12"/>
        <v/>
      </c>
      <c r="AA53" s="113" t="str">
        <f t="shared" si="13"/>
        <v/>
      </c>
      <c r="AB53" s="183"/>
      <c r="AC53" s="62" t="str">
        <f t="shared" si="14"/>
        <v/>
      </c>
      <c r="AD53" s="63" t="str">
        <f t="shared" si="15"/>
        <v/>
      </c>
      <c r="AE53" s="63" t="str">
        <f t="shared" si="16"/>
        <v/>
      </c>
      <c r="AF53" s="63" t="str">
        <f t="shared" si="17"/>
        <v/>
      </c>
      <c r="AG53" s="108" t="str">
        <f t="shared" si="18"/>
        <v/>
      </c>
      <c r="AH53" s="113" t="str">
        <f t="shared" si="19"/>
        <v/>
      </c>
      <c r="AI53" s="63" t="str">
        <f t="shared" si="20"/>
        <v/>
      </c>
      <c r="AJ53" s="63" t="str">
        <f t="shared" si="21"/>
        <v/>
      </c>
      <c r="AK53" s="63" t="str">
        <f t="shared" si="22"/>
        <v/>
      </c>
      <c r="AL53" s="108" t="str">
        <f t="shared" si="23"/>
        <v/>
      </c>
      <c r="AM53" s="113" t="str">
        <f t="shared" si="24"/>
        <v/>
      </c>
      <c r="AN53" s="34"/>
      <c r="AO53" s="34"/>
    </row>
    <row r="54" spans="1:41" x14ac:dyDescent="0.25">
      <c r="A54" s="34"/>
      <c r="B54" s="34"/>
      <c r="C54" s="34"/>
      <c r="D54" s="34"/>
      <c r="E54" s="34"/>
      <c r="F54" s="34"/>
      <c r="G54" s="34"/>
      <c r="H54" s="34"/>
      <c r="I54" s="40" t="str">
        <f t="shared" si="0"/>
        <v>ÿÿÿÿÿÿÿÿÿÿ</v>
      </c>
      <c r="J54" s="52" t="str">
        <f t="shared" si="1"/>
        <v/>
      </c>
      <c r="K54" s="67"/>
      <c r="L54" s="70"/>
      <c r="M54" s="74"/>
      <c r="N54" s="75"/>
      <c r="O54" s="58" t="str">
        <f>IF($J54="","",P54*Modules!$U$3)</f>
        <v/>
      </c>
      <c r="P54" s="96" t="str">
        <f t="shared" si="2"/>
        <v/>
      </c>
      <c r="Q54" s="52" t="str">
        <f t="shared" si="3"/>
        <v/>
      </c>
      <c r="R54" s="55" t="str">
        <f t="shared" si="4"/>
        <v/>
      </c>
      <c r="S54" s="55" t="str">
        <f t="shared" si="5"/>
        <v/>
      </c>
      <c r="T54" s="55" t="str">
        <f t="shared" si="6"/>
        <v/>
      </c>
      <c r="U54" s="104" t="str">
        <f t="shared" si="7"/>
        <v/>
      </c>
      <c r="V54" s="113" t="str">
        <f t="shared" si="8"/>
        <v/>
      </c>
      <c r="W54" s="52" t="str">
        <f t="shared" si="9"/>
        <v/>
      </c>
      <c r="X54" s="55" t="str">
        <f t="shared" si="10"/>
        <v/>
      </c>
      <c r="Y54" s="55" t="str">
        <f t="shared" si="11"/>
        <v/>
      </c>
      <c r="Z54" s="104" t="str">
        <f t="shared" si="12"/>
        <v/>
      </c>
      <c r="AA54" s="113" t="str">
        <f t="shared" si="13"/>
        <v/>
      </c>
      <c r="AB54" s="183"/>
      <c r="AC54" s="62" t="str">
        <f t="shared" si="14"/>
        <v/>
      </c>
      <c r="AD54" s="63" t="str">
        <f t="shared" si="15"/>
        <v/>
      </c>
      <c r="AE54" s="63" t="str">
        <f t="shared" si="16"/>
        <v/>
      </c>
      <c r="AF54" s="63" t="str">
        <f t="shared" si="17"/>
        <v/>
      </c>
      <c r="AG54" s="108" t="str">
        <f t="shared" si="18"/>
        <v/>
      </c>
      <c r="AH54" s="113" t="str">
        <f t="shared" si="19"/>
        <v/>
      </c>
      <c r="AI54" s="63" t="str">
        <f t="shared" si="20"/>
        <v/>
      </c>
      <c r="AJ54" s="63" t="str">
        <f t="shared" si="21"/>
        <v/>
      </c>
      <c r="AK54" s="63" t="str">
        <f t="shared" si="22"/>
        <v/>
      </c>
      <c r="AL54" s="108" t="str">
        <f t="shared" si="23"/>
        <v/>
      </c>
      <c r="AM54" s="113" t="str">
        <f t="shared" si="24"/>
        <v/>
      </c>
      <c r="AN54" s="34"/>
      <c r="AO54" s="34"/>
    </row>
    <row r="55" spans="1:41" x14ac:dyDescent="0.25">
      <c r="A55" s="34"/>
      <c r="B55" s="34"/>
      <c r="C55" s="34"/>
      <c r="D55" s="34"/>
      <c r="E55" s="34"/>
      <c r="F55" s="34"/>
      <c r="G55" s="34"/>
      <c r="H55" s="34"/>
      <c r="I55" s="40" t="str">
        <f t="shared" si="0"/>
        <v>ÿÿÿÿÿÿÿÿÿÿ</v>
      </c>
      <c r="J55" s="52" t="str">
        <f t="shared" si="1"/>
        <v/>
      </c>
      <c r="K55" s="67"/>
      <c r="L55" s="70"/>
      <c r="M55" s="74"/>
      <c r="N55" s="75"/>
      <c r="O55" s="58" t="str">
        <f>IF($J55="","",P55*Modules!$U$3)</f>
        <v/>
      </c>
      <c r="P55" s="96" t="str">
        <f t="shared" si="2"/>
        <v/>
      </c>
      <c r="Q55" s="52" t="str">
        <f t="shared" si="3"/>
        <v/>
      </c>
      <c r="R55" s="55" t="str">
        <f t="shared" si="4"/>
        <v/>
      </c>
      <c r="S55" s="55" t="str">
        <f t="shared" si="5"/>
        <v/>
      </c>
      <c r="T55" s="55" t="str">
        <f t="shared" si="6"/>
        <v/>
      </c>
      <c r="U55" s="104" t="str">
        <f t="shared" si="7"/>
        <v/>
      </c>
      <c r="V55" s="113" t="str">
        <f t="shared" si="8"/>
        <v/>
      </c>
      <c r="W55" s="52" t="str">
        <f t="shared" si="9"/>
        <v/>
      </c>
      <c r="X55" s="55" t="str">
        <f t="shared" si="10"/>
        <v/>
      </c>
      <c r="Y55" s="55" t="str">
        <f t="shared" si="11"/>
        <v/>
      </c>
      <c r="Z55" s="104" t="str">
        <f t="shared" si="12"/>
        <v/>
      </c>
      <c r="AA55" s="113" t="str">
        <f t="shared" si="13"/>
        <v/>
      </c>
      <c r="AB55" s="183"/>
      <c r="AC55" s="62" t="str">
        <f t="shared" si="14"/>
        <v/>
      </c>
      <c r="AD55" s="63" t="str">
        <f t="shared" si="15"/>
        <v/>
      </c>
      <c r="AE55" s="63" t="str">
        <f t="shared" si="16"/>
        <v/>
      </c>
      <c r="AF55" s="63" t="str">
        <f t="shared" si="17"/>
        <v/>
      </c>
      <c r="AG55" s="108" t="str">
        <f t="shared" si="18"/>
        <v/>
      </c>
      <c r="AH55" s="113" t="str">
        <f t="shared" si="19"/>
        <v/>
      </c>
      <c r="AI55" s="63" t="str">
        <f t="shared" si="20"/>
        <v/>
      </c>
      <c r="AJ55" s="63" t="str">
        <f t="shared" si="21"/>
        <v/>
      </c>
      <c r="AK55" s="63" t="str">
        <f t="shared" si="22"/>
        <v/>
      </c>
      <c r="AL55" s="108" t="str">
        <f t="shared" si="23"/>
        <v/>
      </c>
      <c r="AM55" s="113" t="str">
        <f t="shared" si="24"/>
        <v/>
      </c>
      <c r="AN55" s="34"/>
      <c r="AO55" s="34"/>
    </row>
    <row r="56" spans="1:41" x14ac:dyDescent="0.25">
      <c r="A56" s="34"/>
      <c r="B56" s="34"/>
      <c r="C56" s="34"/>
      <c r="D56" s="34"/>
      <c r="E56" s="34"/>
      <c r="F56" s="34"/>
      <c r="G56" s="34"/>
      <c r="H56" s="34"/>
      <c r="I56" s="40" t="str">
        <f t="shared" si="0"/>
        <v>ÿÿÿÿÿÿÿÿÿÿ</v>
      </c>
      <c r="J56" s="52" t="str">
        <f t="shared" si="1"/>
        <v/>
      </c>
      <c r="K56" s="67"/>
      <c r="L56" s="70"/>
      <c r="M56" s="74"/>
      <c r="N56" s="75"/>
      <c r="O56" s="58" t="str">
        <f>IF($J56="","",P56*Modules!$U$3)</f>
        <v/>
      </c>
      <c r="P56" s="96" t="str">
        <f t="shared" si="2"/>
        <v/>
      </c>
      <c r="Q56" s="52" t="str">
        <f t="shared" si="3"/>
        <v/>
      </c>
      <c r="R56" s="55" t="str">
        <f t="shared" si="4"/>
        <v/>
      </c>
      <c r="S56" s="55" t="str">
        <f t="shared" si="5"/>
        <v/>
      </c>
      <c r="T56" s="55" t="str">
        <f t="shared" si="6"/>
        <v/>
      </c>
      <c r="U56" s="104" t="str">
        <f t="shared" si="7"/>
        <v/>
      </c>
      <c r="V56" s="113" t="str">
        <f t="shared" si="8"/>
        <v/>
      </c>
      <c r="W56" s="52" t="str">
        <f t="shared" si="9"/>
        <v/>
      </c>
      <c r="X56" s="55" t="str">
        <f t="shared" si="10"/>
        <v/>
      </c>
      <c r="Y56" s="55" t="str">
        <f t="shared" si="11"/>
        <v/>
      </c>
      <c r="Z56" s="104" t="str">
        <f t="shared" si="12"/>
        <v/>
      </c>
      <c r="AA56" s="113" t="str">
        <f t="shared" si="13"/>
        <v/>
      </c>
      <c r="AB56" s="183"/>
      <c r="AC56" s="62" t="str">
        <f t="shared" si="14"/>
        <v/>
      </c>
      <c r="AD56" s="63" t="str">
        <f t="shared" si="15"/>
        <v/>
      </c>
      <c r="AE56" s="63" t="str">
        <f t="shared" si="16"/>
        <v/>
      </c>
      <c r="AF56" s="63" t="str">
        <f t="shared" si="17"/>
        <v/>
      </c>
      <c r="AG56" s="108" t="str">
        <f t="shared" si="18"/>
        <v/>
      </c>
      <c r="AH56" s="113" t="str">
        <f t="shared" si="19"/>
        <v/>
      </c>
      <c r="AI56" s="63" t="str">
        <f t="shared" si="20"/>
        <v/>
      </c>
      <c r="AJ56" s="63" t="str">
        <f t="shared" si="21"/>
        <v/>
      </c>
      <c r="AK56" s="63" t="str">
        <f t="shared" si="22"/>
        <v/>
      </c>
      <c r="AL56" s="108" t="str">
        <f t="shared" si="23"/>
        <v/>
      </c>
      <c r="AM56" s="113" t="str">
        <f t="shared" si="24"/>
        <v/>
      </c>
      <c r="AN56" s="34"/>
      <c r="AO56" s="34"/>
    </row>
    <row r="57" spans="1:41" x14ac:dyDescent="0.25">
      <c r="A57" s="34"/>
      <c r="B57" s="34"/>
      <c r="C57" s="34"/>
      <c r="D57" s="34"/>
      <c r="E57" s="34"/>
      <c r="F57" s="34"/>
      <c r="G57" s="34"/>
      <c r="H57" s="34"/>
      <c r="I57" s="40" t="str">
        <f t="shared" si="0"/>
        <v>ÿÿÿÿÿÿÿÿÿÿ</v>
      </c>
      <c r="J57" s="52" t="str">
        <f t="shared" si="1"/>
        <v/>
      </c>
      <c r="K57" s="67"/>
      <c r="L57" s="70"/>
      <c r="M57" s="74"/>
      <c r="N57" s="75"/>
      <c r="O57" s="58" t="str">
        <f>IF($J57="","",P57*Modules!$U$3)</f>
        <v/>
      </c>
      <c r="P57" s="96" t="str">
        <f t="shared" si="2"/>
        <v/>
      </c>
      <c r="Q57" s="52" t="str">
        <f t="shared" si="3"/>
        <v/>
      </c>
      <c r="R57" s="55" t="str">
        <f t="shared" si="4"/>
        <v/>
      </c>
      <c r="S57" s="55" t="str">
        <f t="shared" si="5"/>
        <v/>
      </c>
      <c r="T57" s="55" t="str">
        <f t="shared" si="6"/>
        <v/>
      </c>
      <c r="U57" s="104" t="str">
        <f t="shared" si="7"/>
        <v/>
      </c>
      <c r="V57" s="113" t="str">
        <f t="shared" si="8"/>
        <v/>
      </c>
      <c r="W57" s="52" t="str">
        <f t="shared" si="9"/>
        <v/>
      </c>
      <c r="X57" s="55" t="str">
        <f t="shared" si="10"/>
        <v/>
      </c>
      <c r="Y57" s="55" t="str">
        <f t="shared" si="11"/>
        <v/>
      </c>
      <c r="Z57" s="104" t="str">
        <f t="shared" si="12"/>
        <v/>
      </c>
      <c r="AA57" s="113" t="str">
        <f t="shared" si="13"/>
        <v/>
      </c>
      <c r="AB57" s="183"/>
      <c r="AC57" s="62" t="str">
        <f t="shared" si="14"/>
        <v/>
      </c>
      <c r="AD57" s="63" t="str">
        <f t="shared" si="15"/>
        <v/>
      </c>
      <c r="AE57" s="63" t="str">
        <f t="shared" si="16"/>
        <v/>
      </c>
      <c r="AF57" s="63" t="str">
        <f t="shared" si="17"/>
        <v/>
      </c>
      <c r="AG57" s="108" t="str">
        <f t="shared" si="18"/>
        <v/>
      </c>
      <c r="AH57" s="113" t="str">
        <f t="shared" si="19"/>
        <v/>
      </c>
      <c r="AI57" s="63" t="str">
        <f t="shared" si="20"/>
        <v/>
      </c>
      <c r="AJ57" s="63" t="str">
        <f t="shared" si="21"/>
        <v/>
      </c>
      <c r="AK57" s="63" t="str">
        <f t="shared" si="22"/>
        <v/>
      </c>
      <c r="AL57" s="108" t="str">
        <f t="shared" si="23"/>
        <v/>
      </c>
      <c r="AM57" s="113" t="str">
        <f t="shared" si="24"/>
        <v/>
      </c>
      <c r="AN57" s="34"/>
      <c r="AO57" s="34"/>
    </row>
    <row r="58" spans="1:41" x14ac:dyDescent="0.25">
      <c r="A58" s="34"/>
      <c r="B58" s="34"/>
      <c r="C58" s="34"/>
      <c r="D58" s="34"/>
      <c r="E58" s="34"/>
      <c r="F58" s="34"/>
      <c r="G58" s="34"/>
      <c r="H58" s="34"/>
      <c r="I58" s="40" t="str">
        <f t="shared" si="0"/>
        <v>ÿÿÿÿÿÿÿÿÿÿ</v>
      </c>
      <c r="J58" s="52" t="str">
        <f t="shared" si="1"/>
        <v/>
      </c>
      <c r="K58" s="67"/>
      <c r="L58" s="70"/>
      <c r="M58" s="74"/>
      <c r="N58" s="75"/>
      <c r="O58" s="58" t="str">
        <f>IF($J58="","",P58*Modules!$U$3)</f>
        <v/>
      </c>
      <c r="P58" s="96" t="str">
        <f t="shared" si="2"/>
        <v/>
      </c>
      <c r="Q58" s="52" t="str">
        <f t="shared" si="3"/>
        <v/>
      </c>
      <c r="R58" s="55" t="str">
        <f t="shared" si="4"/>
        <v/>
      </c>
      <c r="S58" s="55" t="str">
        <f t="shared" si="5"/>
        <v/>
      </c>
      <c r="T58" s="55" t="str">
        <f t="shared" si="6"/>
        <v/>
      </c>
      <c r="U58" s="104" t="str">
        <f t="shared" si="7"/>
        <v/>
      </c>
      <c r="V58" s="113" t="str">
        <f t="shared" si="8"/>
        <v/>
      </c>
      <c r="W58" s="52" t="str">
        <f t="shared" si="9"/>
        <v/>
      </c>
      <c r="X58" s="55" t="str">
        <f t="shared" si="10"/>
        <v/>
      </c>
      <c r="Y58" s="55" t="str">
        <f t="shared" si="11"/>
        <v/>
      </c>
      <c r="Z58" s="104" t="str">
        <f t="shared" si="12"/>
        <v/>
      </c>
      <c r="AA58" s="113" t="str">
        <f t="shared" si="13"/>
        <v/>
      </c>
      <c r="AB58" s="183"/>
      <c r="AC58" s="62" t="str">
        <f t="shared" si="14"/>
        <v/>
      </c>
      <c r="AD58" s="63" t="str">
        <f t="shared" si="15"/>
        <v/>
      </c>
      <c r="AE58" s="63" t="str">
        <f t="shared" si="16"/>
        <v/>
      </c>
      <c r="AF58" s="63" t="str">
        <f t="shared" si="17"/>
        <v/>
      </c>
      <c r="AG58" s="108" t="str">
        <f t="shared" si="18"/>
        <v/>
      </c>
      <c r="AH58" s="113" t="str">
        <f t="shared" si="19"/>
        <v/>
      </c>
      <c r="AI58" s="63" t="str">
        <f t="shared" si="20"/>
        <v/>
      </c>
      <c r="AJ58" s="63" t="str">
        <f t="shared" si="21"/>
        <v/>
      </c>
      <c r="AK58" s="63" t="str">
        <f t="shared" si="22"/>
        <v/>
      </c>
      <c r="AL58" s="108" t="str">
        <f t="shared" si="23"/>
        <v/>
      </c>
      <c r="AM58" s="113" t="str">
        <f t="shared" si="24"/>
        <v/>
      </c>
      <c r="AN58" s="34"/>
      <c r="AO58" s="34"/>
    </row>
    <row r="59" spans="1:41" x14ac:dyDescent="0.25">
      <c r="A59" s="34"/>
      <c r="B59" s="34"/>
      <c r="C59" s="34"/>
      <c r="D59" s="34"/>
      <c r="E59" s="34"/>
      <c r="F59" s="34"/>
      <c r="G59" s="34"/>
      <c r="H59" s="41"/>
      <c r="I59" s="40" t="str">
        <f t="shared" si="0"/>
        <v>ÿÿÿÿÿÿÿÿÿÿ</v>
      </c>
      <c r="J59" s="52" t="str">
        <f t="shared" si="1"/>
        <v/>
      </c>
      <c r="K59" s="67"/>
      <c r="L59" s="70"/>
      <c r="M59" s="74"/>
      <c r="N59" s="75"/>
      <c r="O59" s="58" t="str">
        <f>IF($J59="","",P59*Modules!$U$3)</f>
        <v/>
      </c>
      <c r="P59" s="96" t="str">
        <f t="shared" si="2"/>
        <v/>
      </c>
      <c r="Q59" s="52" t="str">
        <f t="shared" si="3"/>
        <v/>
      </c>
      <c r="R59" s="55" t="str">
        <f t="shared" si="4"/>
        <v/>
      </c>
      <c r="S59" s="55" t="str">
        <f t="shared" si="5"/>
        <v/>
      </c>
      <c r="T59" s="55" t="str">
        <f t="shared" si="6"/>
        <v/>
      </c>
      <c r="U59" s="104" t="str">
        <f t="shared" si="7"/>
        <v/>
      </c>
      <c r="V59" s="113" t="str">
        <f t="shared" si="8"/>
        <v/>
      </c>
      <c r="W59" s="52" t="str">
        <f t="shared" si="9"/>
        <v/>
      </c>
      <c r="X59" s="55" t="str">
        <f t="shared" si="10"/>
        <v/>
      </c>
      <c r="Y59" s="55" t="str">
        <f t="shared" si="11"/>
        <v/>
      </c>
      <c r="Z59" s="104" t="str">
        <f t="shared" si="12"/>
        <v/>
      </c>
      <c r="AA59" s="113" t="str">
        <f t="shared" si="13"/>
        <v/>
      </c>
      <c r="AB59" s="183"/>
      <c r="AC59" s="62" t="str">
        <f t="shared" si="14"/>
        <v/>
      </c>
      <c r="AD59" s="63" t="str">
        <f t="shared" si="15"/>
        <v/>
      </c>
      <c r="AE59" s="63" t="str">
        <f t="shared" si="16"/>
        <v/>
      </c>
      <c r="AF59" s="63" t="str">
        <f t="shared" si="17"/>
        <v/>
      </c>
      <c r="AG59" s="108" t="str">
        <f t="shared" si="18"/>
        <v/>
      </c>
      <c r="AH59" s="113" t="str">
        <f t="shared" si="19"/>
        <v/>
      </c>
      <c r="AI59" s="63" t="str">
        <f t="shared" si="20"/>
        <v/>
      </c>
      <c r="AJ59" s="63" t="str">
        <f t="shared" si="21"/>
        <v/>
      </c>
      <c r="AK59" s="63" t="str">
        <f t="shared" si="22"/>
        <v/>
      </c>
      <c r="AL59" s="108" t="str">
        <f t="shared" si="23"/>
        <v/>
      </c>
      <c r="AM59" s="113" t="str">
        <f t="shared" si="24"/>
        <v/>
      </c>
      <c r="AN59" s="34"/>
      <c r="AO59" s="34"/>
    </row>
    <row r="60" spans="1:41" x14ac:dyDescent="0.25">
      <c r="A60" s="34"/>
      <c r="B60" s="34"/>
      <c r="C60" s="34"/>
      <c r="D60" s="34"/>
      <c r="E60" s="34"/>
      <c r="F60" s="34"/>
      <c r="G60" s="34"/>
      <c r="H60" s="41"/>
      <c r="I60" s="40" t="str">
        <f t="shared" si="0"/>
        <v>ÿÿÿÿÿÿÿÿÿÿ</v>
      </c>
      <c r="J60" s="52" t="str">
        <f t="shared" si="1"/>
        <v/>
      </c>
      <c r="K60" s="67"/>
      <c r="L60" s="70"/>
      <c r="M60" s="74"/>
      <c r="N60" s="75"/>
      <c r="O60" s="58" t="str">
        <f>IF($J60="","",P60*Modules!$U$3)</f>
        <v/>
      </c>
      <c r="P60" s="96" t="str">
        <f t="shared" si="2"/>
        <v/>
      </c>
      <c r="Q60" s="52" t="str">
        <f t="shared" si="3"/>
        <v/>
      </c>
      <c r="R60" s="55" t="str">
        <f t="shared" si="4"/>
        <v/>
      </c>
      <c r="S60" s="55" t="str">
        <f t="shared" si="5"/>
        <v/>
      </c>
      <c r="T60" s="55" t="str">
        <f t="shared" si="6"/>
        <v/>
      </c>
      <c r="U60" s="104" t="str">
        <f t="shared" si="7"/>
        <v/>
      </c>
      <c r="V60" s="113" t="str">
        <f t="shared" si="8"/>
        <v/>
      </c>
      <c r="W60" s="52" t="str">
        <f t="shared" si="9"/>
        <v/>
      </c>
      <c r="X60" s="55" t="str">
        <f t="shared" si="10"/>
        <v/>
      </c>
      <c r="Y60" s="55" t="str">
        <f t="shared" si="11"/>
        <v/>
      </c>
      <c r="Z60" s="104" t="str">
        <f t="shared" si="12"/>
        <v/>
      </c>
      <c r="AA60" s="113" t="str">
        <f t="shared" si="13"/>
        <v/>
      </c>
      <c r="AB60" s="183"/>
      <c r="AC60" s="62" t="str">
        <f t="shared" si="14"/>
        <v/>
      </c>
      <c r="AD60" s="63" t="str">
        <f t="shared" si="15"/>
        <v/>
      </c>
      <c r="AE60" s="63" t="str">
        <f t="shared" si="16"/>
        <v/>
      </c>
      <c r="AF60" s="63" t="str">
        <f t="shared" si="17"/>
        <v/>
      </c>
      <c r="AG60" s="108" t="str">
        <f t="shared" si="18"/>
        <v/>
      </c>
      <c r="AH60" s="113" t="str">
        <f t="shared" si="19"/>
        <v/>
      </c>
      <c r="AI60" s="63" t="str">
        <f t="shared" si="20"/>
        <v/>
      </c>
      <c r="AJ60" s="63" t="str">
        <f t="shared" si="21"/>
        <v/>
      </c>
      <c r="AK60" s="63" t="str">
        <f t="shared" si="22"/>
        <v/>
      </c>
      <c r="AL60" s="108" t="str">
        <f t="shared" si="23"/>
        <v/>
      </c>
      <c r="AM60" s="113" t="str">
        <f t="shared" si="24"/>
        <v/>
      </c>
      <c r="AN60" s="34"/>
      <c r="AO60" s="34"/>
    </row>
    <row r="61" spans="1:41" x14ac:dyDescent="0.25">
      <c r="A61" s="34"/>
      <c r="B61" s="34"/>
      <c r="C61" s="34"/>
      <c r="D61" s="34"/>
      <c r="E61" s="34"/>
      <c r="F61" s="34"/>
      <c r="G61" s="34"/>
      <c r="H61" s="41"/>
      <c r="I61" s="40" t="str">
        <f t="shared" si="0"/>
        <v>ÿÿÿÿÿÿÿÿÿÿ</v>
      </c>
      <c r="J61" s="52" t="str">
        <f t="shared" si="1"/>
        <v/>
      </c>
      <c r="K61" s="67"/>
      <c r="L61" s="70"/>
      <c r="M61" s="74"/>
      <c r="N61" s="75"/>
      <c r="O61" s="58" t="str">
        <f>IF($J61="","",P61*Modules!$U$3)</f>
        <v/>
      </c>
      <c r="P61" s="96" t="str">
        <f t="shared" si="2"/>
        <v/>
      </c>
      <c r="Q61" s="52" t="str">
        <f t="shared" si="3"/>
        <v/>
      </c>
      <c r="R61" s="55" t="str">
        <f t="shared" si="4"/>
        <v/>
      </c>
      <c r="S61" s="55" t="str">
        <f t="shared" si="5"/>
        <v/>
      </c>
      <c r="T61" s="55" t="str">
        <f t="shared" si="6"/>
        <v/>
      </c>
      <c r="U61" s="104" t="str">
        <f t="shared" si="7"/>
        <v/>
      </c>
      <c r="V61" s="113" t="str">
        <f t="shared" si="8"/>
        <v/>
      </c>
      <c r="W61" s="52" t="str">
        <f t="shared" si="9"/>
        <v/>
      </c>
      <c r="X61" s="55" t="str">
        <f t="shared" si="10"/>
        <v/>
      </c>
      <c r="Y61" s="55" t="str">
        <f t="shared" si="11"/>
        <v/>
      </c>
      <c r="Z61" s="104" t="str">
        <f t="shared" si="12"/>
        <v/>
      </c>
      <c r="AA61" s="113" t="str">
        <f t="shared" si="13"/>
        <v/>
      </c>
      <c r="AB61" s="183"/>
      <c r="AC61" s="62" t="str">
        <f t="shared" si="14"/>
        <v/>
      </c>
      <c r="AD61" s="63" t="str">
        <f t="shared" si="15"/>
        <v/>
      </c>
      <c r="AE61" s="63" t="str">
        <f t="shared" si="16"/>
        <v/>
      </c>
      <c r="AF61" s="63" t="str">
        <f t="shared" si="17"/>
        <v/>
      </c>
      <c r="AG61" s="108" t="str">
        <f t="shared" si="18"/>
        <v/>
      </c>
      <c r="AH61" s="113" t="str">
        <f t="shared" si="19"/>
        <v/>
      </c>
      <c r="AI61" s="63" t="str">
        <f t="shared" si="20"/>
        <v/>
      </c>
      <c r="AJ61" s="63" t="str">
        <f t="shared" si="21"/>
        <v/>
      </c>
      <c r="AK61" s="63" t="str">
        <f t="shared" si="22"/>
        <v/>
      </c>
      <c r="AL61" s="108" t="str">
        <f t="shared" si="23"/>
        <v/>
      </c>
      <c r="AM61" s="113" t="str">
        <f t="shared" si="24"/>
        <v/>
      </c>
      <c r="AN61" s="34"/>
      <c r="AO61" s="34"/>
    </row>
    <row r="62" spans="1:41" x14ac:dyDescent="0.25">
      <c r="A62" s="34"/>
      <c r="B62" s="34"/>
      <c r="C62" s="34"/>
      <c r="D62" s="34"/>
      <c r="E62" s="34"/>
      <c r="F62" s="34"/>
      <c r="G62" s="34"/>
      <c r="H62" s="41"/>
      <c r="I62" s="40" t="str">
        <f t="shared" si="0"/>
        <v>ÿÿÿÿÿÿÿÿÿÿ</v>
      </c>
      <c r="J62" s="52" t="str">
        <f t="shared" si="1"/>
        <v/>
      </c>
      <c r="K62" s="67"/>
      <c r="L62" s="70"/>
      <c r="M62" s="74"/>
      <c r="N62" s="75"/>
      <c r="O62" s="58" t="str">
        <f>IF($J62="","",P62*Modules!$U$3)</f>
        <v/>
      </c>
      <c r="P62" s="96" t="str">
        <f t="shared" si="2"/>
        <v/>
      </c>
      <c r="Q62" s="52" t="str">
        <f t="shared" si="3"/>
        <v/>
      </c>
      <c r="R62" s="55" t="str">
        <f t="shared" si="4"/>
        <v/>
      </c>
      <c r="S62" s="55" t="str">
        <f t="shared" si="5"/>
        <v/>
      </c>
      <c r="T62" s="55" t="str">
        <f t="shared" si="6"/>
        <v/>
      </c>
      <c r="U62" s="104" t="str">
        <f t="shared" si="7"/>
        <v/>
      </c>
      <c r="V62" s="113" t="str">
        <f t="shared" si="8"/>
        <v/>
      </c>
      <c r="W62" s="52" t="str">
        <f t="shared" si="9"/>
        <v/>
      </c>
      <c r="X62" s="55" t="str">
        <f t="shared" si="10"/>
        <v/>
      </c>
      <c r="Y62" s="55" t="str">
        <f t="shared" si="11"/>
        <v/>
      </c>
      <c r="Z62" s="104" t="str">
        <f t="shared" si="12"/>
        <v/>
      </c>
      <c r="AA62" s="113" t="str">
        <f t="shared" si="13"/>
        <v/>
      </c>
      <c r="AB62" s="183"/>
      <c r="AC62" s="62" t="str">
        <f t="shared" si="14"/>
        <v/>
      </c>
      <c r="AD62" s="63" t="str">
        <f t="shared" si="15"/>
        <v/>
      </c>
      <c r="AE62" s="63" t="str">
        <f t="shared" si="16"/>
        <v/>
      </c>
      <c r="AF62" s="63" t="str">
        <f t="shared" si="17"/>
        <v/>
      </c>
      <c r="AG62" s="108" t="str">
        <f t="shared" si="18"/>
        <v/>
      </c>
      <c r="AH62" s="113" t="str">
        <f t="shared" si="19"/>
        <v/>
      </c>
      <c r="AI62" s="63" t="str">
        <f t="shared" si="20"/>
        <v/>
      </c>
      <c r="AJ62" s="63" t="str">
        <f t="shared" si="21"/>
        <v/>
      </c>
      <c r="AK62" s="63" t="str">
        <f t="shared" si="22"/>
        <v/>
      </c>
      <c r="AL62" s="108" t="str">
        <f t="shared" si="23"/>
        <v/>
      </c>
      <c r="AM62" s="113" t="str">
        <f t="shared" si="24"/>
        <v/>
      </c>
      <c r="AN62" s="34"/>
      <c r="AO62" s="34"/>
    </row>
    <row r="63" spans="1:41" x14ac:dyDescent="0.25">
      <c r="A63" s="34"/>
      <c r="B63" s="34"/>
      <c r="C63" s="34"/>
      <c r="D63" s="34"/>
      <c r="E63" s="34"/>
      <c r="F63" s="34"/>
      <c r="G63" s="34"/>
      <c r="H63" s="41"/>
      <c r="I63" s="40" t="str">
        <f t="shared" si="0"/>
        <v>ÿÿÿÿÿÿÿÿÿÿ</v>
      </c>
      <c r="J63" s="52" t="str">
        <f t="shared" si="1"/>
        <v/>
      </c>
      <c r="K63" s="67"/>
      <c r="L63" s="70"/>
      <c r="M63" s="74"/>
      <c r="N63" s="75"/>
      <c r="O63" s="58" t="str">
        <f>IF($J63="","",P63*Modules!$U$3)</f>
        <v/>
      </c>
      <c r="P63" s="96" t="str">
        <f t="shared" si="2"/>
        <v/>
      </c>
      <c r="Q63" s="52" t="str">
        <f t="shared" si="3"/>
        <v/>
      </c>
      <c r="R63" s="55" t="str">
        <f t="shared" si="4"/>
        <v/>
      </c>
      <c r="S63" s="55" t="str">
        <f t="shared" si="5"/>
        <v/>
      </c>
      <c r="T63" s="55" t="str">
        <f t="shared" si="6"/>
        <v/>
      </c>
      <c r="U63" s="104" t="str">
        <f t="shared" si="7"/>
        <v/>
      </c>
      <c r="V63" s="113" t="str">
        <f t="shared" si="8"/>
        <v/>
      </c>
      <c r="W63" s="52" t="str">
        <f t="shared" si="9"/>
        <v/>
      </c>
      <c r="X63" s="55" t="str">
        <f t="shared" si="10"/>
        <v/>
      </c>
      <c r="Y63" s="55" t="str">
        <f t="shared" si="11"/>
        <v/>
      </c>
      <c r="Z63" s="104" t="str">
        <f t="shared" si="12"/>
        <v/>
      </c>
      <c r="AA63" s="113" t="str">
        <f t="shared" si="13"/>
        <v/>
      </c>
      <c r="AB63" s="183"/>
      <c r="AC63" s="62" t="str">
        <f t="shared" si="14"/>
        <v/>
      </c>
      <c r="AD63" s="63" t="str">
        <f t="shared" si="15"/>
        <v/>
      </c>
      <c r="AE63" s="63" t="str">
        <f t="shared" si="16"/>
        <v/>
      </c>
      <c r="AF63" s="63" t="str">
        <f t="shared" si="17"/>
        <v/>
      </c>
      <c r="AG63" s="108" t="str">
        <f t="shared" si="18"/>
        <v/>
      </c>
      <c r="AH63" s="113" t="str">
        <f t="shared" si="19"/>
        <v/>
      </c>
      <c r="AI63" s="63" t="str">
        <f t="shared" si="20"/>
        <v/>
      </c>
      <c r="AJ63" s="63" t="str">
        <f t="shared" si="21"/>
        <v/>
      </c>
      <c r="AK63" s="63" t="str">
        <f t="shared" si="22"/>
        <v/>
      </c>
      <c r="AL63" s="108" t="str">
        <f t="shared" si="23"/>
        <v/>
      </c>
      <c r="AM63" s="113" t="str">
        <f t="shared" si="24"/>
        <v/>
      </c>
      <c r="AN63" s="34"/>
      <c r="AO63" s="34"/>
    </row>
    <row r="64" spans="1:41" x14ac:dyDescent="0.25">
      <c r="A64" s="34"/>
      <c r="B64" s="34"/>
      <c r="C64" s="34"/>
      <c r="D64" s="34"/>
      <c r="E64" s="34"/>
      <c r="F64" s="34"/>
      <c r="G64" s="34"/>
      <c r="H64" s="41"/>
      <c r="I64" s="40" t="str">
        <f t="shared" si="0"/>
        <v>ÿÿÿÿÿÿÿÿÿÿ</v>
      </c>
      <c r="J64" s="52" t="str">
        <f t="shared" si="1"/>
        <v/>
      </c>
      <c r="K64" s="67"/>
      <c r="L64" s="70"/>
      <c r="M64" s="74"/>
      <c r="N64" s="75"/>
      <c r="O64" s="58" t="str">
        <f>IF($J64="","",P64*Modules!$U$3)</f>
        <v/>
      </c>
      <c r="P64" s="96" t="str">
        <f t="shared" si="2"/>
        <v/>
      </c>
      <c r="Q64" s="52" t="str">
        <f t="shared" si="3"/>
        <v/>
      </c>
      <c r="R64" s="55" t="str">
        <f t="shared" si="4"/>
        <v/>
      </c>
      <c r="S64" s="55" t="str">
        <f t="shared" si="5"/>
        <v/>
      </c>
      <c r="T64" s="55" t="str">
        <f t="shared" si="6"/>
        <v/>
      </c>
      <c r="U64" s="104" t="str">
        <f t="shared" si="7"/>
        <v/>
      </c>
      <c r="V64" s="113" t="str">
        <f t="shared" si="8"/>
        <v/>
      </c>
      <c r="W64" s="52" t="str">
        <f t="shared" si="9"/>
        <v/>
      </c>
      <c r="X64" s="55" t="str">
        <f t="shared" si="10"/>
        <v/>
      </c>
      <c r="Y64" s="55" t="str">
        <f t="shared" si="11"/>
        <v/>
      </c>
      <c r="Z64" s="104" t="str">
        <f t="shared" si="12"/>
        <v/>
      </c>
      <c r="AA64" s="113" t="str">
        <f t="shared" si="13"/>
        <v/>
      </c>
      <c r="AB64" s="183"/>
      <c r="AC64" s="62" t="str">
        <f t="shared" si="14"/>
        <v/>
      </c>
      <c r="AD64" s="63" t="str">
        <f t="shared" si="15"/>
        <v/>
      </c>
      <c r="AE64" s="63" t="str">
        <f t="shared" si="16"/>
        <v/>
      </c>
      <c r="AF64" s="63" t="str">
        <f t="shared" si="17"/>
        <v/>
      </c>
      <c r="AG64" s="108" t="str">
        <f t="shared" si="18"/>
        <v/>
      </c>
      <c r="AH64" s="113" t="str">
        <f t="shared" si="19"/>
        <v/>
      </c>
      <c r="AI64" s="63" t="str">
        <f t="shared" si="20"/>
        <v/>
      </c>
      <c r="AJ64" s="63" t="str">
        <f t="shared" si="21"/>
        <v/>
      </c>
      <c r="AK64" s="63" t="str">
        <f t="shared" si="22"/>
        <v/>
      </c>
      <c r="AL64" s="108" t="str">
        <f t="shared" si="23"/>
        <v/>
      </c>
      <c r="AM64" s="113" t="str">
        <f t="shared" si="24"/>
        <v/>
      </c>
      <c r="AN64" s="34"/>
      <c r="AO64" s="34"/>
    </row>
    <row r="65" spans="1:41" x14ac:dyDescent="0.25">
      <c r="A65" s="34"/>
      <c r="B65" s="34"/>
      <c r="C65" s="34"/>
      <c r="D65" s="34"/>
      <c r="E65" s="34"/>
      <c r="F65" s="34"/>
      <c r="G65" s="34"/>
      <c r="H65" s="41"/>
      <c r="I65" s="40" t="str">
        <f t="shared" si="0"/>
        <v>ÿÿÿÿÿÿÿÿÿÿ</v>
      </c>
      <c r="J65" s="52" t="str">
        <f t="shared" si="1"/>
        <v/>
      </c>
      <c r="K65" s="67"/>
      <c r="L65" s="70"/>
      <c r="M65" s="74"/>
      <c r="N65" s="75"/>
      <c r="O65" s="58" t="str">
        <f>IF($J65="","",P65*Modules!$U$3)</f>
        <v/>
      </c>
      <c r="P65" s="96" t="str">
        <f t="shared" si="2"/>
        <v/>
      </c>
      <c r="Q65" s="52" t="str">
        <f t="shared" si="3"/>
        <v/>
      </c>
      <c r="R65" s="55" t="str">
        <f t="shared" si="4"/>
        <v/>
      </c>
      <c r="S65" s="55" t="str">
        <f t="shared" si="5"/>
        <v/>
      </c>
      <c r="T65" s="55" t="str">
        <f t="shared" si="6"/>
        <v/>
      </c>
      <c r="U65" s="104" t="str">
        <f t="shared" si="7"/>
        <v/>
      </c>
      <c r="V65" s="113" t="str">
        <f t="shared" si="8"/>
        <v/>
      </c>
      <c r="W65" s="52" t="str">
        <f t="shared" si="9"/>
        <v/>
      </c>
      <c r="X65" s="55" t="str">
        <f t="shared" si="10"/>
        <v/>
      </c>
      <c r="Y65" s="55" t="str">
        <f t="shared" si="11"/>
        <v/>
      </c>
      <c r="Z65" s="104" t="str">
        <f t="shared" si="12"/>
        <v/>
      </c>
      <c r="AA65" s="113" t="str">
        <f t="shared" si="13"/>
        <v/>
      </c>
      <c r="AB65" s="183"/>
      <c r="AC65" s="62" t="str">
        <f t="shared" si="14"/>
        <v/>
      </c>
      <c r="AD65" s="63" t="str">
        <f t="shared" si="15"/>
        <v/>
      </c>
      <c r="AE65" s="63" t="str">
        <f t="shared" si="16"/>
        <v/>
      </c>
      <c r="AF65" s="63" t="str">
        <f t="shared" si="17"/>
        <v/>
      </c>
      <c r="AG65" s="108" t="str">
        <f t="shared" si="18"/>
        <v/>
      </c>
      <c r="AH65" s="113" t="str">
        <f t="shared" si="19"/>
        <v/>
      </c>
      <c r="AI65" s="63" t="str">
        <f t="shared" si="20"/>
        <v/>
      </c>
      <c r="AJ65" s="63" t="str">
        <f t="shared" si="21"/>
        <v/>
      </c>
      <c r="AK65" s="63" t="str">
        <f t="shared" si="22"/>
        <v/>
      </c>
      <c r="AL65" s="108" t="str">
        <f t="shared" si="23"/>
        <v/>
      </c>
      <c r="AM65" s="113" t="str">
        <f t="shared" si="24"/>
        <v/>
      </c>
      <c r="AN65" s="34"/>
      <c r="AO65" s="34"/>
    </row>
    <row r="66" spans="1:41" x14ac:dyDescent="0.25">
      <c r="A66" s="34"/>
      <c r="B66" s="34"/>
      <c r="C66" s="34"/>
      <c r="D66" s="34"/>
      <c r="E66" s="34"/>
      <c r="F66" s="34"/>
      <c r="G66" s="34"/>
      <c r="H66" s="41"/>
      <c r="I66" s="40" t="str">
        <f t="shared" si="0"/>
        <v>ÿÿÿÿÿÿÿÿÿÿ</v>
      </c>
      <c r="J66" s="52" t="str">
        <f t="shared" si="1"/>
        <v/>
      </c>
      <c r="K66" s="67"/>
      <c r="L66" s="70"/>
      <c r="M66" s="74"/>
      <c r="N66" s="75"/>
      <c r="O66" s="58" t="str">
        <f>IF($J66="","",P66*Modules!$U$3)</f>
        <v/>
      </c>
      <c r="P66" s="96" t="str">
        <f t="shared" si="2"/>
        <v/>
      </c>
      <c r="Q66" s="52" t="str">
        <f t="shared" si="3"/>
        <v/>
      </c>
      <c r="R66" s="55" t="str">
        <f t="shared" si="4"/>
        <v/>
      </c>
      <c r="S66" s="55" t="str">
        <f t="shared" si="5"/>
        <v/>
      </c>
      <c r="T66" s="55" t="str">
        <f t="shared" si="6"/>
        <v/>
      </c>
      <c r="U66" s="104" t="str">
        <f t="shared" si="7"/>
        <v/>
      </c>
      <c r="V66" s="113" t="str">
        <f t="shared" si="8"/>
        <v/>
      </c>
      <c r="W66" s="52" t="str">
        <f t="shared" si="9"/>
        <v/>
      </c>
      <c r="X66" s="55" t="str">
        <f t="shared" si="10"/>
        <v/>
      </c>
      <c r="Y66" s="55" t="str">
        <f t="shared" si="11"/>
        <v/>
      </c>
      <c r="Z66" s="104" t="str">
        <f t="shared" si="12"/>
        <v/>
      </c>
      <c r="AA66" s="113" t="str">
        <f t="shared" si="13"/>
        <v/>
      </c>
      <c r="AB66" s="183"/>
      <c r="AC66" s="62" t="str">
        <f t="shared" si="14"/>
        <v/>
      </c>
      <c r="AD66" s="63" t="str">
        <f t="shared" si="15"/>
        <v/>
      </c>
      <c r="AE66" s="63" t="str">
        <f t="shared" si="16"/>
        <v/>
      </c>
      <c r="AF66" s="63" t="str">
        <f t="shared" si="17"/>
        <v/>
      </c>
      <c r="AG66" s="108" t="str">
        <f t="shared" si="18"/>
        <v/>
      </c>
      <c r="AH66" s="113" t="str">
        <f t="shared" si="19"/>
        <v/>
      </c>
      <c r="AI66" s="63" t="str">
        <f t="shared" si="20"/>
        <v/>
      </c>
      <c r="AJ66" s="63" t="str">
        <f t="shared" si="21"/>
        <v/>
      </c>
      <c r="AK66" s="63" t="str">
        <f t="shared" si="22"/>
        <v/>
      </c>
      <c r="AL66" s="108" t="str">
        <f t="shared" si="23"/>
        <v/>
      </c>
      <c r="AM66" s="113" t="str">
        <f t="shared" si="24"/>
        <v/>
      </c>
      <c r="AN66" s="34"/>
      <c r="AO66" s="34"/>
    </row>
    <row r="67" spans="1:41" x14ac:dyDescent="0.25">
      <c r="A67" s="34"/>
      <c r="B67" s="34"/>
      <c r="C67" s="34"/>
      <c r="D67" s="34"/>
      <c r="E67" s="34"/>
      <c r="F67" s="34"/>
      <c r="G67" s="34"/>
      <c r="H67" s="41"/>
      <c r="I67" s="40" t="str">
        <f t="shared" si="0"/>
        <v>ÿÿÿÿÿÿÿÿÿÿ</v>
      </c>
      <c r="J67" s="52" t="str">
        <f t="shared" si="1"/>
        <v/>
      </c>
      <c r="K67" s="67"/>
      <c r="L67" s="70"/>
      <c r="M67" s="74"/>
      <c r="N67" s="75"/>
      <c r="O67" s="58" t="str">
        <f>IF($J67="","",P67*Modules!$U$3)</f>
        <v/>
      </c>
      <c r="P67" s="96" t="str">
        <f t="shared" si="2"/>
        <v/>
      </c>
      <c r="Q67" s="52" t="str">
        <f t="shared" si="3"/>
        <v/>
      </c>
      <c r="R67" s="55" t="str">
        <f t="shared" si="4"/>
        <v/>
      </c>
      <c r="S67" s="55" t="str">
        <f t="shared" si="5"/>
        <v/>
      </c>
      <c r="T67" s="55" t="str">
        <f t="shared" si="6"/>
        <v/>
      </c>
      <c r="U67" s="104" t="str">
        <f t="shared" si="7"/>
        <v/>
      </c>
      <c r="V67" s="113" t="str">
        <f t="shared" si="8"/>
        <v/>
      </c>
      <c r="W67" s="52" t="str">
        <f t="shared" si="9"/>
        <v/>
      </c>
      <c r="X67" s="55" t="str">
        <f t="shared" si="10"/>
        <v/>
      </c>
      <c r="Y67" s="55" t="str">
        <f t="shared" si="11"/>
        <v/>
      </c>
      <c r="Z67" s="104" t="str">
        <f t="shared" si="12"/>
        <v/>
      </c>
      <c r="AA67" s="113" t="str">
        <f t="shared" si="13"/>
        <v/>
      </c>
      <c r="AB67" s="183"/>
      <c r="AC67" s="62" t="str">
        <f t="shared" si="14"/>
        <v/>
      </c>
      <c r="AD67" s="63" t="str">
        <f t="shared" si="15"/>
        <v/>
      </c>
      <c r="AE67" s="63" t="str">
        <f t="shared" si="16"/>
        <v/>
      </c>
      <c r="AF67" s="63" t="str">
        <f t="shared" si="17"/>
        <v/>
      </c>
      <c r="AG67" s="108" t="str">
        <f t="shared" si="18"/>
        <v/>
      </c>
      <c r="AH67" s="113" t="str">
        <f t="shared" si="19"/>
        <v/>
      </c>
      <c r="AI67" s="63" t="str">
        <f t="shared" si="20"/>
        <v/>
      </c>
      <c r="AJ67" s="63" t="str">
        <f t="shared" si="21"/>
        <v/>
      </c>
      <c r="AK67" s="63" t="str">
        <f t="shared" si="22"/>
        <v/>
      </c>
      <c r="AL67" s="108" t="str">
        <f t="shared" si="23"/>
        <v/>
      </c>
      <c r="AM67" s="113" t="str">
        <f t="shared" si="24"/>
        <v/>
      </c>
      <c r="AN67" s="34"/>
      <c r="AO67" s="34"/>
    </row>
    <row r="68" spans="1:41" x14ac:dyDescent="0.25">
      <c r="A68" s="34"/>
      <c r="B68" s="34"/>
      <c r="C68" s="34"/>
      <c r="D68" s="34"/>
      <c r="E68" s="34"/>
      <c r="F68" s="34"/>
      <c r="G68" s="34"/>
      <c r="H68" s="41"/>
      <c r="I68" s="40" t="str">
        <f t="shared" si="0"/>
        <v>ÿÿÿÿÿÿÿÿÿÿ</v>
      </c>
      <c r="J68" s="52" t="str">
        <f t="shared" si="1"/>
        <v/>
      </c>
      <c r="K68" s="67"/>
      <c r="L68" s="70"/>
      <c r="M68" s="74"/>
      <c r="N68" s="75"/>
      <c r="O68" s="58" t="str">
        <f>IF($J68="","",P68*Modules!$U$3)</f>
        <v/>
      </c>
      <c r="P68" s="96" t="str">
        <f t="shared" si="2"/>
        <v/>
      </c>
      <c r="Q68" s="52" t="str">
        <f t="shared" si="3"/>
        <v/>
      </c>
      <c r="R68" s="55" t="str">
        <f t="shared" si="4"/>
        <v/>
      </c>
      <c r="S68" s="55" t="str">
        <f t="shared" si="5"/>
        <v/>
      </c>
      <c r="T68" s="55" t="str">
        <f t="shared" si="6"/>
        <v/>
      </c>
      <c r="U68" s="104" t="str">
        <f t="shared" si="7"/>
        <v/>
      </c>
      <c r="V68" s="113" t="str">
        <f t="shared" si="8"/>
        <v/>
      </c>
      <c r="W68" s="52" t="str">
        <f t="shared" si="9"/>
        <v/>
      </c>
      <c r="X68" s="55" t="str">
        <f t="shared" si="10"/>
        <v/>
      </c>
      <c r="Y68" s="55" t="str">
        <f t="shared" si="11"/>
        <v/>
      </c>
      <c r="Z68" s="104" t="str">
        <f t="shared" si="12"/>
        <v/>
      </c>
      <c r="AA68" s="113" t="str">
        <f t="shared" si="13"/>
        <v/>
      </c>
      <c r="AB68" s="183"/>
      <c r="AC68" s="62" t="str">
        <f t="shared" si="14"/>
        <v/>
      </c>
      <c r="AD68" s="63" t="str">
        <f t="shared" si="15"/>
        <v/>
      </c>
      <c r="AE68" s="63" t="str">
        <f t="shared" si="16"/>
        <v/>
      </c>
      <c r="AF68" s="63" t="str">
        <f t="shared" si="17"/>
        <v/>
      </c>
      <c r="AG68" s="108" t="str">
        <f t="shared" si="18"/>
        <v/>
      </c>
      <c r="AH68" s="113" t="str">
        <f t="shared" si="19"/>
        <v/>
      </c>
      <c r="AI68" s="63" t="str">
        <f t="shared" si="20"/>
        <v/>
      </c>
      <c r="AJ68" s="63" t="str">
        <f t="shared" si="21"/>
        <v/>
      </c>
      <c r="AK68" s="63" t="str">
        <f t="shared" si="22"/>
        <v/>
      </c>
      <c r="AL68" s="108" t="str">
        <f t="shared" si="23"/>
        <v/>
      </c>
      <c r="AM68" s="113" t="str">
        <f t="shared" si="24"/>
        <v/>
      </c>
      <c r="AN68" s="34"/>
      <c r="AO68" s="34"/>
    </row>
    <row r="69" spans="1:41" x14ac:dyDescent="0.25">
      <c r="A69" s="34"/>
      <c r="B69" s="34"/>
      <c r="C69" s="34"/>
      <c r="D69" s="34"/>
      <c r="E69" s="34"/>
      <c r="F69" s="34"/>
      <c r="G69" s="34"/>
      <c r="H69" s="41"/>
      <c r="I69" s="40" t="str">
        <f t="shared" si="0"/>
        <v>ÿÿÿÿÿÿÿÿÿÿ</v>
      </c>
      <c r="J69" s="52" t="str">
        <f t="shared" si="1"/>
        <v/>
      </c>
      <c r="K69" s="67"/>
      <c r="L69" s="70"/>
      <c r="M69" s="74"/>
      <c r="N69" s="75"/>
      <c r="O69" s="58" t="str">
        <f>IF($J69="","",P69*Modules!$U$3)</f>
        <v/>
      </c>
      <c r="P69" s="96" t="str">
        <f t="shared" si="2"/>
        <v/>
      </c>
      <c r="Q69" s="52" t="str">
        <f t="shared" si="3"/>
        <v/>
      </c>
      <c r="R69" s="55" t="str">
        <f t="shared" si="4"/>
        <v/>
      </c>
      <c r="S69" s="55" t="str">
        <f t="shared" si="5"/>
        <v/>
      </c>
      <c r="T69" s="55" t="str">
        <f t="shared" si="6"/>
        <v/>
      </c>
      <c r="U69" s="104" t="str">
        <f t="shared" si="7"/>
        <v/>
      </c>
      <c r="V69" s="113" t="str">
        <f t="shared" si="8"/>
        <v/>
      </c>
      <c r="W69" s="52" t="str">
        <f t="shared" si="9"/>
        <v/>
      </c>
      <c r="X69" s="55" t="str">
        <f t="shared" si="10"/>
        <v/>
      </c>
      <c r="Y69" s="55" t="str">
        <f t="shared" si="11"/>
        <v/>
      </c>
      <c r="Z69" s="104" t="str">
        <f t="shared" si="12"/>
        <v/>
      </c>
      <c r="AA69" s="113" t="str">
        <f t="shared" si="13"/>
        <v/>
      </c>
      <c r="AB69" s="183"/>
      <c r="AC69" s="62" t="str">
        <f t="shared" si="14"/>
        <v/>
      </c>
      <c r="AD69" s="63" t="str">
        <f t="shared" si="15"/>
        <v/>
      </c>
      <c r="AE69" s="63" t="str">
        <f t="shared" si="16"/>
        <v/>
      </c>
      <c r="AF69" s="63" t="str">
        <f t="shared" si="17"/>
        <v/>
      </c>
      <c r="AG69" s="108" t="str">
        <f t="shared" si="18"/>
        <v/>
      </c>
      <c r="AH69" s="113" t="str">
        <f t="shared" si="19"/>
        <v/>
      </c>
      <c r="AI69" s="63" t="str">
        <f t="shared" si="20"/>
        <v/>
      </c>
      <c r="AJ69" s="63" t="str">
        <f t="shared" si="21"/>
        <v/>
      </c>
      <c r="AK69" s="63" t="str">
        <f t="shared" si="22"/>
        <v/>
      </c>
      <c r="AL69" s="108" t="str">
        <f t="shared" si="23"/>
        <v/>
      </c>
      <c r="AM69" s="113" t="str">
        <f t="shared" si="24"/>
        <v/>
      </c>
      <c r="AN69" s="34"/>
      <c r="AO69" s="34"/>
    </row>
    <row r="70" spans="1:41" x14ac:dyDescent="0.25">
      <c r="A70" s="34"/>
      <c r="B70" s="34"/>
      <c r="C70" s="34"/>
      <c r="D70" s="34"/>
      <c r="E70" s="34"/>
      <c r="F70" s="34"/>
      <c r="G70" s="34"/>
      <c r="H70" s="41"/>
      <c r="I70" s="40" t="str">
        <f t="shared" si="0"/>
        <v>ÿÿÿÿÿÿÿÿÿÿ</v>
      </c>
      <c r="J70" s="52" t="str">
        <f t="shared" si="1"/>
        <v/>
      </c>
      <c r="K70" s="67"/>
      <c r="L70" s="70"/>
      <c r="M70" s="74"/>
      <c r="N70" s="75"/>
      <c r="O70" s="58" t="str">
        <f>IF($J70="","",P70*Modules!$U$3)</f>
        <v/>
      </c>
      <c r="P70" s="96" t="str">
        <f t="shared" si="2"/>
        <v/>
      </c>
      <c r="Q70" s="52" t="str">
        <f t="shared" si="3"/>
        <v/>
      </c>
      <c r="R70" s="55" t="str">
        <f t="shared" si="4"/>
        <v/>
      </c>
      <c r="S70" s="55" t="str">
        <f t="shared" si="5"/>
        <v/>
      </c>
      <c r="T70" s="55" t="str">
        <f t="shared" si="6"/>
        <v/>
      </c>
      <c r="U70" s="104" t="str">
        <f t="shared" si="7"/>
        <v/>
      </c>
      <c r="V70" s="113" t="str">
        <f t="shared" si="8"/>
        <v/>
      </c>
      <c r="W70" s="52" t="str">
        <f t="shared" si="9"/>
        <v/>
      </c>
      <c r="X70" s="55" t="str">
        <f t="shared" si="10"/>
        <v/>
      </c>
      <c r="Y70" s="55" t="str">
        <f t="shared" si="11"/>
        <v/>
      </c>
      <c r="Z70" s="104" t="str">
        <f t="shared" si="12"/>
        <v/>
      </c>
      <c r="AA70" s="113" t="str">
        <f t="shared" si="13"/>
        <v/>
      </c>
      <c r="AB70" s="183"/>
      <c r="AC70" s="62" t="str">
        <f t="shared" si="14"/>
        <v/>
      </c>
      <c r="AD70" s="63" t="str">
        <f t="shared" si="15"/>
        <v/>
      </c>
      <c r="AE70" s="63" t="str">
        <f t="shared" si="16"/>
        <v/>
      </c>
      <c r="AF70" s="63" t="str">
        <f t="shared" si="17"/>
        <v/>
      </c>
      <c r="AG70" s="108" t="str">
        <f t="shared" si="18"/>
        <v/>
      </c>
      <c r="AH70" s="113" t="str">
        <f t="shared" si="19"/>
        <v/>
      </c>
      <c r="AI70" s="63" t="str">
        <f t="shared" si="20"/>
        <v/>
      </c>
      <c r="AJ70" s="63" t="str">
        <f t="shared" si="21"/>
        <v/>
      </c>
      <c r="AK70" s="63" t="str">
        <f t="shared" si="22"/>
        <v/>
      </c>
      <c r="AL70" s="108" t="str">
        <f t="shared" si="23"/>
        <v/>
      </c>
      <c r="AM70" s="113" t="str">
        <f t="shared" si="24"/>
        <v/>
      </c>
      <c r="AN70" s="34"/>
      <c r="AO70" s="34"/>
    </row>
    <row r="71" spans="1:41" x14ac:dyDescent="0.25">
      <c r="A71" s="34"/>
      <c r="B71" s="34"/>
      <c r="C71" s="34"/>
      <c r="D71" s="34"/>
      <c r="E71" s="34"/>
      <c r="F71" s="34"/>
      <c r="G71" s="34"/>
      <c r="H71" s="41"/>
      <c r="I71" s="40" t="str">
        <f t="shared" si="0"/>
        <v>ÿÿÿÿÿÿÿÿÿÿ</v>
      </c>
      <c r="J71" s="52" t="str">
        <f t="shared" si="1"/>
        <v/>
      </c>
      <c r="K71" s="67"/>
      <c r="L71" s="70"/>
      <c r="M71" s="74"/>
      <c r="N71" s="75"/>
      <c r="O71" s="58" t="str">
        <f>IF($J71="","",P71*Modules!$U$3)</f>
        <v/>
      </c>
      <c r="P71" s="96" t="str">
        <f t="shared" si="2"/>
        <v/>
      </c>
      <c r="Q71" s="52" t="str">
        <f t="shared" si="3"/>
        <v/>
      </c>
      <c r="R71" s="55" t="str">
        <f t="shared" si="4"/>
        <v/>
      </c>
      <c r="S71" s="55" t="str">
        <f t="shared" si="5"/>
        <v/>
      </c>
      <c r="T71" s="55" t="str">
        <f t="shared" si="6"/>
        <v/>
      </c>
      <c r="U71" s="104" t="str">
        <f t="shared" si="7"/>
        <v/>
      </c>
      <c r="V71" s="113" t="str">
        <f t="shared" si="8"/>
        <v/>
      </c>
      <c r="W71" s="52" t="str">
        <f t="shared" si="9"/>
        <v/>
      </c>
      <c r="X71" s="55" t="str">
        <f t="shared" si="10"/>
        <v/>
      </c>
      <c r="Y71" s="55" t="str">
        <f t="shared" si="11"/>
        <v/>
      </c>
      <c r="Z71" s="104" t="str">
        <f t="shared" si="12"/>
        <v/>
      </c>
      <c r="AA71" s="113" t="str">
        <f t="shared" si="13"/>
        <v/>
      </c>
      <c r="AB71" s="183"/>
      <c r="AC71" s="62" t="str">
        <f t="shared" si="14"/>
        <v/>
      </c>
      <c r="AD71" s="63" t="str">
        <f t="shared" si="15"/>
        <v/>
      </c>
      <c r="AE71" s="63" t="str">
        <f t="shared" si="16"/>
        <v/>
      </c>
      <c r="AF71" s="63" t="str">
        <f t="shared" si="17"/>
        <v/>
      </c>
      <c r="AG71" s="108" t="str">
        <f t="shared" si="18"/>
        <v/>
      </c>
      <c r="AH71" s="113" t="str">
        <f t="shared" si="19"/>
        <v/>
      </c>
      <c r="AI71" s="63" t="str">
        <f t="shared" si="20"/>
        <v/>
      </c>
      <c r="AJ71" s="63" t="str">
        <f t="shared" si="21"/>
        <v/>
      </c>
      <c r="AK71" s="63" t="str">
        <f t="shared" si="22"/>
        <v/>
      </c>
      <c r="AL71" s="108" t="str">
        <f t="shared" si="23"/>
        <v/>
      </c>
      <c r="AM71" s="113" t="str">
        <f t="shared" si="24"/>
        <v/>
      </c>
      <c r="AN71" s="34"/>
      <c r="AO71" s="34"/>
    </row>
    <row r="72" spans="1:41" x14ac:dyDescent="0.25">
      <c r="A72" s="34"/>
      <c r="B72" s="34"/>
      <c r="C72" s="34"/>
      <c r="D72" s="34"/>
      <c r="E72" s="34"/>
      <c r="F72" s="34"/>
      <c r="G72" s="34"/>
      <c r="H72" s="41"/>
      <c r="I72" s="40" t="str">
        <f t="shared" si="0"/>
        <v>ÿÿÿÿÿÿÿÿÿÿ</v>
      </c>
      <c r="J72" s="52" t="str">
        <f t="shared" si="1"/>
        <v/>
      </c>
      <c r="K72" s="67"/>
      <c r="L72" s="70"/>
      <c r="M72" s="74"/>
      <c r="N72" s="75"/>
      <c r="O72" s="58" t="str">
        <f>IF($J72="","",P72*Modules!$U$3)</f>
        <v/>
      </c>
      <c r="P72" s="96" t="str">
        <f t="shared" si="2"/>
        <v/>
      </c>
      <c r="Q72" s="52" t="str">
        <f t="shared" si="3"/>
        <v/>
      </c>
      <c r="R72" s="55" t="str">
        <f t="shared" si="4"/>
        <v/>
      </c>
      <c r="S72" s="55" t="str">
        <f t="shared" si="5"/>
        <v/>
      </c>
      <c r="T72" s="55" t="str">
        <f t="shared" si="6"/>
        <v/>
      </c>
      <c r="U72" s="104" t="str">
        <f t="shared" si="7"/>
        <v/>
      </c>
      <c r="V72" s="113" t="str">
        <f t="shared" si="8"/>
        <v/>
      </c>
      <c r="W72" s="52" t="str">
        <f t="shared" si="9"/>
        <v/>
      </c>
      <c r="X72" s="55" t="str">
        <f t="shared" si="10"/>
        <v/>
      </c>
      <c r="Y72" s="55" t="str">
        <f t="shared" si="11"/>
        <v/>
      </c>
      <c r="Z72" s="104" t="str">
        <f t="shared" si="12"/>
        <v/>
      </c>
      <c r="AA72" s="113" t="str">
        <f t="shared" si="13"/>
        <v/>
      </c>
      <c r="AB72" s="183"/>
      <c r="AC72" s="62" t="str">
        <f t="shared" si="14"/>
        <v/>
      </c>
      <c r="AD72" s="63" t="str">
        <f t="shared" si="15"/>
        <v/>
      </c>
      <c r="AE72" s="63" t="str">
        <f t="shared" si="16"/>
        <v/>
      </c>
      <c r="AF72" s="63" t="str">
        <f t="shared" si="17"/>
        <v/>
      </c>
      <c r="AG72" s="108" t="str">
        <f t="shared" si="18"/>
        <v/>
      </c>
      <c r="AH72" s="113" t="str">
        <f t="shared" si="19"/>
        <v/>
      </c>
      <c r="AI72" s="63" t="str">
        <f t="shared" si="20"/>
        <v/>
      </c>
      <c r="AJ72" s="63" t="str">
        <f t="shared" si="21"/>
        <v/>
      </c>
      <c r="AK72" s="63" t="str">
        <f t="shared" si="22"/>
        <v/>
      </c>
      <c r="AL72" s="108" t="str">
        <f t="shared" si="23"/>
        <v/>
      </c>
      <c r="AM72" s="113" t="str">
        <f t="shared" si="24"/>
        <v/>
      </c>
      <c r="AN72" s="34"/>
      <c r="AO72" s="34"/>
    </row>
    <row r="73" spans="1:41" x14ac:dyDescent="0.25">
      <c r="A73" s="34"/>
      <c r="B73" s="34"/>
      <c r="C73" s="34"/>
      <c r="D73" s="34"/>
      <c r="E73" s="34"/>
      <c r="F73" s="34"/>
      <c r="G73" s="34"/>
      <c r="H73" s="41"/>
      <c r="I73" s="40" t="str">
        <f t="shared" si="0"/>
        <v>ÿÿÿÿÿÿÿÿÿÿ</v>
      </c>
      <c r="J73" s="52" t="str">
        <f t="shared" si="1"/>
        <v/>
      </c>
      <c r="K73" s="67"/>
      <c r="L73" s="70"/>
      <c r="M73" s="74"/>
      <c r="N73" s="75"/>
      <c r="O73" s="58" t="str">
        <f>IF($J73="","",P73*Modules!$U$3)</f>
        <v/>
      </c>
      <c r="P73" s="96" t="str">
        <f t="shared" si="2"/>
        <v/>
      </c>
      <c r="Q73" s="52" t="str">
        <f t="shared" si="3"/>
        <v/>
      </c>
      <c r="R73" s="55" t="str">
        <f t="shared" si="4"/>
        <v/>
      </c>
      <c r="S73" s="55" t="str">
        <f t="shared" si="5"/>
        <v/>
      </c>
      <c r="T73" s="55" t="str">
        <f t="shared" si="6"/>
        <v/>
      </c>
      <c r="U73" s="104" t="str">
        <f t="shared" si="7"/>
        <v/>
      </c>
      <c r="V73" s="113" t="str">
        <f t="shared" si="8"/>
        <v/>
      </c>
      <c r="W73" s="52" t="str">
        <f t="shared" si="9"/>
        <v/>
      </c>
      <c r="X73" s="55" t="str">
        <f t="shared" si="10"/>
        <v/>
      </c>
      <c r="Y73" s="55" t="str">
        <f t="shared" si="11"/>
        <v/>
      </c>
      <c r="Z73" s="104" t="str">
        <f t="shared" si="12"/>
        <v/>
      </c>
      <c r="AA73" s="113" t="str">
        <f t="shared" si="13"/>
        <v/>
      </c>
      <c r="AB73" s="183"/>
      <c r="AC73" s="62" t="str">
        <f t="shared" si="14"/>
        <v/>
      </c>
      <c r="AD73" s="63" t="str">
        <f t="shared" si="15"/>
        <v/>
      </c>
      <c r="AE73" s="63" t="str">
        <f t="shared" si="16"/>
        <v/>
      </c>
      <c r="AF73" s="63" t="str">
        <f t="shared" si="17"/>
        <v/>
      </c>
      <c r="AG73" s="108" t="str">
        <f t="shared" si="18"/>
        <v/>
      </c>
      <c r="AH73" s="113" t="str">
        <f t="shared" si="19"/>
        <v/>
      </c>
      <c r="AI73" s="63" t="str">
        <f t="shared" si="20"/>
        <v/>
      </c>
      <c r="AJ73" s="63" t="str">
        <f t="shared" si="21"/>
        <v/>
      </c>
      <c r="AK73" s="63" t="str">
        <f t="shared" si="22"/>
        <v/>
      </c>
      <c r="AL73" s="108" t="str">
        <f t="shared" si="23"/>
        <v/>
      </c>
      <c r="AM73" s="113" t="str">
        <f t="shared" si="24"/>
        <v/>
      </c>
      <c r="AN73" s="34"/>
      <c r="AO73" s="34"/>
    </row>
    <row r="74" spans="1:41" x14ac:dyDescent="0.25">
      <c r="A74" s="34"/>
      <c r="B74" s="34"/>
      <c r="C74" s="34"/>
      <c r="D74" s="34"/>
      <c r="E74" s="34"/>
      <c r="F74" s="34"/>
      <c r="G74" s="34"/>
      <c r="H74" s="41"/>
      <c r="I74" s="40" t="str">
        <f t="shared" ref="I74:I137" si="25">IF(J74&lt;&gt;"",J74,"ÿÿÿÿÿÿÿÿÿÿ")</f>
        <v>ÿÿÿÿÿÿÿÿÿÿ</v>
      </c>
      <c r="J74" s="52" t="str">
        <f t="shared" ref="J74:J137" si="26">IF(K74="","",INDEX(ModCode, MATCH(K74, ModName,0)))</f>
        <v/>
      </c>
      <c r="K74" s="67"/>
      <c r="L74" s="70"/>
      <c r="M74" s="74"/>
      <c r="N74" s="75"/>
      <c r="O74" s="58" t="str">
        <f>IF($J74="","",P74*Modules!$U$3)</f>
        <v/>
      </c>
      <c r="P74" s="96" t="str">
        <f t="shared" ref="P74:P137" si="27">IF(J74="","",VLOOKUP(J74,ModDetail,4,FALSE))</f>
        <v/>
      </c>
      <c r="Q74" s="52" t="str">
        <f t="shared" ref="Q74:Q137" si="28">IF($J74="","",IF(OR($N74,NOT($M74)),VLOOKUP($J74,ModDetail,5,FALSE),""))</f>
        <v/>
      </c>
      <c r="R74" s="55" t="str">
        <f t="shared" ref="R74:R137" si="29">IF($J74="","",IF(OR($N74,NOT($M74)),VLOOKUP($J74,ModDetail,6,FALSE),""))</f>
        <v/>
      </c>
      <c r="S74" s="55" t="str">
        <f t="shared" ref="S74:S137" si="30">IF($J74="","",IF(OR($N74,NOT($M74)),VLOOKUP($J74,ModDetail,7,FALSE),""))</f>
        <v/>
      </c>
      <c r="T74" s="55" t="str">
        <f t="shared" ref="T74:T137" si="31">IF($J74="","",IF(OR($N74,NOT($M74)),VLOOKUP($J74,ModDetail,8,FALSE),""))</f>
        <v/>
      </c>
      <c r="U74" s="104" t="str">
        <f t="shared" ref="U74:U137" si="32">IF($J74="","",IF(OR($N74,NOT($M74)),VLOOKUP($J74,ModDetail,9,FALSE),""))</f>
        <v/>
      </c>
      <c r="V74" s="113" t="str">
        <f t="shared" ref="V74:V137" si="33">IF($J74="","",IF(OR($N74,NOT($M74)),VLOOKUP($J74,ModDetail,10,FALSE),""))</f>
        <v/>
      </c>
      <c r="W74" s="52" t="str">
        <f t="shared" ref="W74:W137" si="34">IF($J74="","",IF(OR($N74,NOT($M74)),VLOOKUP($J74,ModDetail,12,FALSE),""))</f>
        <v/>
      </c>
      <c r="X74" s="55" t="str">
        <f t="shared" ref="X74:X137" si="35">IF($J74="","",IF(OR($N74,NOT($M74)),VLOOKUP($J74,ModDetail,13,FALSE),""))</f>
        <v/>
      </c>
      <c r="Y74" s="55" t="str">
        <f t="shared" ref="Y74:Y137" si="36">IF($J74="","",IF(OR($N74,NOT($M74)),VLOOKUP($J74,ModDetail,14,FALSE),""))</f>
        <v/>
      </c>
      <c r="Z74" s="104" t="str">
        <f t="shared" ref="Z74:Z137" si="37">IF($J74="","",IF(OR($N74,NOT($M74)),VLOOKUP($J74,ModDetail,15,FALSE),""))</f>
        <v/>
      </c>
      <c r="AA74" s="113" t="str">
        <f t="shared" ref="AA74:AA137" si="38">IF($J74="","",IF(OR($N74,NOT($M74)),VLOOKUP($J74,ModDetail,16,FALSE),""))</f>
        <v/>
      </c>
      <c r="AB74" s="183"/>
      <c r="AC74" s="62" t="str">
        <f t="shared" ref="AC74:AC137" si="39">IF($J74="","",IF(OR($N74,NOT($M74)),VLOOKUP($J74,ModDetail,20,FALSE),""))</f>
        <v/>
      </c>
      <c r="AD74" s="63" t="str">
        <f t="shared" ref="AD74:AD137" si="40">IF($J74="","",IF(OR($N74,NOT($M74)),VLOOKUP($J74,ModDetail,21,FALSE),""))</f>
        <v/>
      </c>
      <c r="AE74" s="63" t="str">
        <f t="shared" ref="AE74:AE137" si="41">IF($J74="","",IF(OR($N74,NOT($M74)),VLOOKUP($J74,ModDetail,22,FALSE),""))</f>
        <v/>
      </c>
      <c r="AF74" s="63" t="str">
        <f t="shared" ref="AF74:AF137" si="42">IF($J74="","",IF(OR($N74,NOT($M74)),VLOOKUP($J74,ModDetail,23,FALSE),""))</f>
        <v/>
      </c>
      <c r="AG74" s="108" t="str">
        <f t="shared" ref="AG74:AG137" si="43">IF($J74="","",IF(OR($N74,NOT($M74)),VLOOKUP($J74,ModDetail,24,FALSE),""))</f>
        <v/>
      </c>
      <c r="AH74" s="113" t="str">
        <f t="shared" ref="AH74:AH137" si="44">IF($J74="","",IF(OR($N74,NOT($M74)),VLOOKUP($J74,ModDetail,26,FALSE),""))</f>
        <v/>
      </c>
      <c r="AI74" s="63" t="str">
        <f t="shared" ref="AI74:AI137" si="45">IF($J74="","",IF(OR($N74,NOT($M74)),VLOOKUP($J74,ModDetail,27,FALSE),""))</f>
        <v/>
      </c>
      <c r="AJ74" s="63" t="str">
        <f t="shared" ref="AJ74:AJ137" si="46">IF($J74="","",IF(OR($N74,NOT($M74)),VLOOKUP($J74,ModDetail,28,FALSE),""))</f>
        <v/>
      </c>
      <c r="AK74" s="63" t="str">
        <f t="shared" ref="AK74:AK137" si="47">IF($J74="","",IF(OR($N74,NOT($M74)),VLOOKUP($J74,ModDetail,29,FALSE),""))</f>
        <v/>
      </c>
      <c r="AL74" s="108" t="str">
        <f t="shared" ref="AL74:AL137" si="48">IF($J74="","",IF(OR($N74,NOT($M74)),VLOOKUP($J74,ModDetail,30,FALSE),""))</f>
        <v/>
      </c>
      <c r="AM74" s="113" t="str">
        <f t="shared" ref="AM74:AM137" si="49">IF($J74="","",IF(OR($N74,NOT($M74)),VLOOKUP($J74,ModDetail,31,FALSE),""))</f>
        <v/>
      </c>
      <c r="AN74" s="34"/>
      <c r="AO74" s="34"/>
    </row>
    <row r="75" spans="1:41" x14ac:dyDescent="0.25">
      <c r="A75" s="34"/>
      <c r="B75" s="34"/>
      <c r="C75" s="34"/>
      <c r="D75" s="34"/>
      <c r="E75" s="34"/>
      <c r="F75" s="34"/>
      <c r="G75" s="34"/>
      <c r="H75" s="41"/>
      <c r="I75" s="40" t="str">
        <f t="shared" si="25"/>
        <v>ÿÿÿÿÿÿÿÿÿÿ</v>
      </c>
      <c r="J75" s="52" t="str">
        <f t="shared" si="26"/>
        <v/>
      </c>
      <c r="K75" s="67"/>
      <c r="L75" s="70"/>
      <c r="M75" s="74"/>
      <c r="N75" s="75"/>
      <c r="O75" s="58" t="str">
        <f>IF($J75="","",P75*Modules!$U$3)</f>
        <v/>
      </c>
      <c r="P75" s="96" t="str">
        <f t="shared" si="27"/>
        <v/>
      </c>
      <c r="Q75" s="52" t="str">
        <f t="shared" si="28"/>
        <v/>
      </c>
      <c r="R75" s="55" t="str">
        <f t="shared" si="29"/>
        <v/>
      </c>
      <c r="S75" s="55" t="str">
        <f t="shared" si="30"/>
        <v/>
      </c>
      <c r="T75" s="55" t="str">
        <f t="shared" si="31"/>
        <v/>
      </c>
      <c r="U75" s="104" t="str">
        <f t="shared" si="32"/>
        <v/>
      </c>
      <c r="V75" s="113" t="str">
        <f t="shared" si="33"/>
        <v/>
      </c>
      <c r="W75" s="52" t="str">
        <f t="shared" si="34"/>
        <v/>
      </c>
      <c r="X75" s="55" t="str">
        <f t="shared" si="35"/>
        <v/>
      </c>
      <c r="Y75" s="55" t="str">
        <f t="shared" si="36"/>
        <v/>
      </c>
      <c r="Z75" s="104" t="str">
        <f t="shared" si="37"/>
        <v/>
      </c>
      <c r="AA75" s="113" t="str">
        <f t="shared" si="38"/>
        <v/>
      </c>
      <c r="AB75" s="183"/>
      <c r="AC75" s="62" t="str">
        <f t="shared" si="39"/>
        <v/>
      </c>
      <c r="AD75" s="63" t="str">
        <f t="shared" si="40"/>
        <v/>
      </c>
      <c r="AE75" s="63" t="str">
        <f t="shared" si="41"/>
        <v/>
      </c>
      <c r="AF75" s="63" t="str">
        <f t="shared" si="42"/>
        <v/>
      </c>
      <c r="AG75" s="108" t="str">
        <f t="shared" si="43"/>
        <v/>
      </c>
      <c r="AH75" s="113" t="str">
        <f t="shared" si="44"/>
        <v/>
      </c>
      <c r="AI75" s="63" t="str">
        <f t="shared" si="45"/>
        <v/>
      </c>
      <c r="AJ75" s="63" t="str">
        <f t="shared" si="46"/>
        <v/>
      </c>
      <c r="AK75" s="63" t="str">
        <f t="shared" si="47"/>
        <v/>
      </c>
      <c r="AL75" s="108" t="str">
        <f t="shared" si="48"/>
        <v/>
      </c>
      <c r="AM75" s="113" t="str">
        <f t="shared" si="49"/>
        <v/>
      </c>
      <c r="AN75" s="34"/>
      <c r="AO75" s="34"/>
    </row>
    <row r="76" spans="1:41" x14ac:dyDescent="0.25">
      <c r="A76" s="34"/>
      <c r="B76" s="34"/>
      <c r="C76" s="34"/>
      <c r="D76" s="34"/>
      <c r="E76" s="34"/>
      <c r="F76" s="34"/>
      <c r="G76" s="34"/>
      <c r="H76" s="41"/>
      <c r="I76" s="40" t="str">
        <f t="shared" si="25"/>
        <v>ÿÿÿÿÿÿÿÿÿÿ</v>
      </c>
      <c r="J76" s="52" t="str">
        <f t="shared" si="26"/>
        <v/>
      </c>
      <c r="K76" s="67"/>
      <c r="L76" s="70"/>
      <c r="M76" s="74"/>
      <c r="N76" s="75"/>
      <c r="O76" s="58" t="str">
        <f>IF($J76="","",P76*Modules!$U$3)</f>
        <v/>
      </c>
      <c r="P76" s="96" t="str">
        <f t="shared" si="27"/>
        <v/>
      </c>
      <c r="Q76" s="52" t="str">
        <f t="shared" si="28"/>
        <v/>
      </c>
      <c r="R76" s="55" t="str">
        <f t="shared" si="29"/>
        <v/>
      </c>
      <c r="S76" s="55" t="str">
        <f t="shared" si="30"/>
        <v/>
      </c>
      <c r="T76" s="55" t="str">
        <f t="shared" si="31"/>
        <v/>
      </c>
      <c r="U76" s="104" t="str">
        <f t="shared" si="32"/>
        <v/>
      </c>
      <c r="V76" s="113" t="str">
        <f t="shared" si="33"/>
        <v/>
      </c>
      <c r="W76" s="52" t="str">
        <f t="shared" si="34"/>
        <v/>
      </c>
      <c r="X76" s="55" t="str">
        <f t="shared" si="35"/>
        <v/>
      </c>
      <c r="Y76" s="55" t="str">
        <f t="shared" si="36"/>
        <v/>
      </c>
      <c r="Z76" s="104" t="str">
        <f t="shared" si="37"/>
        <v/>
      </c>
      <c r="AA76" s="113" t="str">
        <f t="shared" si="38"/>
        <v/>
      </c>
      <c r="AB76" s="183"/>
      <c r="AC76" s="62" t="str">
        <f t="shared" si="39"/>
        <v/>
      </c>
      <c r="AD76" s="63" t="str">
        <f t="shared" si="40"/>
        <v/>
      </c>
      <c r="AE76" s="63" t="str">
        <f t="shared" si="41"/>
        <v/>
      </c>
      <c r="AF76" s="63" t="str">
        <f t="shared" si="42"/>
        <v/>
      </c>
      <c r="AG76" s="108" t="str">
        <f t="shared" si="43"/>
        <v/>
      </c>
      <c r="AH76" s="113" t="str">
        <f t="shared" si="44"/>
        <v/>
      </c>
      <c r="AI76" s="63" t="str">
        <f t="shared" si="45"/>
        <v/>
      </c>
      <c r="AJ76" s="63" t="str">
        <f t="shared" si="46"/>
        <v/>
      </c>
      <c r="AK76" s="63" t="str">
        <f t="shared" si="47"/>
        <v/>
      </c>
      <c r="AL76" s="108" t="str">
        <f t="shared" si="48"/>
        <v/>
      </c>
      <c r="AM76" s="113" t="str">
        <f t="shared" si="49"/>
        <v/>
      </c>
      <c r="AN76" s="34"/>
      <c r="AO76" s="34"/>
    </row>
    <row r="77" spans="1:41" x14ac:dyDescent="0.25">
      <c r="A77" s="34"/>
      <c r="B77" s="34"/>
      <c r="C77" s="34"/>
      <c r="D77" s="34"/>
      <c r="E77" s="34"/>
      <c r="F77" s="34"/>
      <c r="G77" s="34"/>
      <c r="H77" s="41"/>
      <c r="I77" s="40" t="str">
        <f t="shared" si="25"/>
        <v>ÿÿÿÿÿÿÿÿÿÿ</v>
      </c>
      <c r="J77" s="52" t="str">
        <f t="shared" si="26"/>
        <v/>
      </c>
      <c r="K77" s="67"/>
      <c r="L77" s="70"/>
      <c r="M77" s="74"/>
      <c r="N77" s="75"/>
      <c r="O77" s="58" t="str">
        <f>IF($J77="","",P77*Modules!$U$3)</f>
        <v/>
      </c>
      <c r="P77" s="96" t="str">
        <f t="shared" si="27"/>
        <v/>
      </c>
      <c r="Q77" s="52" t="str">
        <f t="shared" si="28"/>
        <v/>
      </c>
      <c r="R77" s="55" t="str">
        <f t="shared" si="29"/>
        <v/>
      </c>
      <c r="S77" s="55" t="str">
        <f t="shared" si="30"/>
        <v/>
      </c>
      <c r="T77" s="55" t="str">
        <f t="shared" si="31"/>
        <v/>
      </c>
      <c r="U77" s="104" t="str">
        <f t="shared" si="32"/>
        <v/>
      </c>
      <c r="V77" s="113" t="str">
        <f t="shared" si="33"/>
        <v/>
      </c>
      <c r="W77" s="52" t="str">
        <f t="shared" si="34"/>
        <v/>
      </c>
      <c r="X77" s="55" t="str">
        <f t="shared" si="35"/>
        <v/>
      </c>
      <c r="Y77" s="55" t="str">
        <f t="shared" si="36"/>
        <v/>
      </c>
      <c r="Z77" s="104" t="str">
        <f t="shared" si="37"/>
        <v/>
      </c>
      <c r="AA77" s="113" t="str">
        <f t="shared" si="38"/>
        <v/>
      </c>
      <c r="AB77" s="183"/>
      <c r="AC77" s="62" t="str">
        <f t="shared" si="39"/>
        <v/>
      </c>
      <c r="AD77" s="63" t="str">
        <f t="shared" si="40"/>
        <v/>
      </c>
      <c r="AE77" s="63" t="str">
        <f t="shared" si="41"/>
        <v/>
      </c>
      <c r="AF77" s="63" t="str">
        <f t="shared" si="42"/>
        <v/>
      </c>
      <c r="AG77" s="108" t="str">
        <f t="shared" si="43"/>
        <v/>
      </c>
      <c r="AH77" s="113" t="str">
        <f t="shared" si="44"/>
        <v/>
      </c>
      <c r="AI77" s="63" t="str">
        <f t="shared" si="45"/>
        <v/>
      </c>
      <c r="AJ77" s="63" t="str">
        <f t="shared" si="46"/>
        <v/>
      </c>
      <c r="AK77" s="63" t="str">
        <f t="shared" si="47"/>
        <v/>
      </c>
      <c r="AL77" s="108" t="str">
        <f t="shared" si="48"/>
        <v/>
      </c>
      <c r="AM77" s="113" t="str">
        <f t="shared" si="49"/>
        <v/>
      </c>
      <c r="AN77" s="34"/>
      <c r="AO77" s="34"/>
    </row>
    <row r="78" spans="1:41" x14ac:dyDescent="0.25">
      <c r="A78" s="34"/>
      <c r="B78" s="34"/>
      <c r="C78" s="34"/>
      <c r="D78" s="34"/>
      <c r="E78" s="34"/>
      <c r="F78" s="34"/>
      <c r="G78" s="34"/>
      <c r="H78" s="41"/>
      <c r="I78" s="40" t="str">
        <f t="shared" si="25"/>
        <v>ÿÿÿÿÿÿÿÿÿÿ</v>
      </c>
      <c r="J78" s="52" t="str">
        <f t="shared" si="26"/>
        <v/>
      </c>
      <c r="K78" s="67"/>
      <c r="L78" s="70"/>
      <c r="M78" s="74"/>
      <c r="N78" s="75"/>
      <c r="O78" s="58" t="str">
        <f>IF($J78="","",P78*Modules!$U$3)</f>
        <v/>
      </c>
      <c r="P78" s="96" t="str">
        <f t="shared" si="27"/>
        <v/>
      </c>
      <c r="Q78" s="52" t="str">
        <f t="shared" si="28"/>
        <v/>
      </c>
      <c r="R78" s="55" t="str">
        <f t="shared" si="29"/>
        <v/>
      </c>
      <c r="S78" s="55" t="str">
        <f t="shared" si="30"/>
        <v/>
      </c>
      <c r="T78" s="55" t="str">
        <f t="shared" si="31"/>
        <v/>
      </c>
      <c r="U78" s="104" t="str">
        <f t="shared" si="32"/>
        <v/>
      </c>
      <c r="V78" s="113" t="str">
        <f t="shared" si="33"/>
        <v/>
      </c>
      <c r="W78" s="52" t="str">
        <f t="shared" si="34"/>
        <v/>
      </c>
      <c r="X78" s="55" t="str">
        <f t="shared" si="35"/>
        <v/>
      </c>
      <c r="Y78" s="55" t="str">
        <f t="shared" si="36"/>
        <v/>
      </c>
      <c r="Z78" s="104" t="str">
        <f t="shared" si="37"/>
        <v/>
      </c>
      <c r="AA78" s="113" t="str">
        <f t="shared" si="38"/>
        <v/>
      </c>
      <c r="AB78" s="183"/>
      <c r="AC78" s="62" t="str">
        <f t="shared" si="39"/>
        <v/>
      </c>
      <c r="AD78" s="63" t="str">
        <f t="shared" si="40"/>
        <v/>
      </c>
      <c r="AE78" s="63" t="str">
        <f t="shared" si="41"/>
        <v/>
      </c>
      <c r="AF78" s="63" t="str">
        <f t="shared" si="42"/>
        <v/>
      </c>
      <c r="AG78" s="108" t="str">
        <f t="shared" si="43"/>
        <v/>
      </c>
      <c r="AH78" s="113" t="str">
        <f t="shared" si="44"/>
        <v/>
      </c>
      <c r="AI78" s="63" t="str">
        <f t="shared" si="45"/>
        <v/>
      </c>
      <c r="AJ78" s="63" t="str">
        <f t="shared" si="46"/>
        <v/>
      </c>
      <c r="AK78" s="63" t="str">
        <f t="shared" si="47"/>
        <v/>
      </c>
      <c r="AL78" s="108" t="str">
        <f t="shared" si="48"/>
        <v/>
      </c>
      <c r="AM78" s="113" t="str">
        <f t="shared" si="49"/>
        <v/>
      </c>
      <c r="AN78" s="34"/>
      <c r="AO78" s="34"/>
    </row>
    <row r="79" spans="1:41" x14ac:dyDescent="0.25">
      <c r="A79" s="34"/>
      <c r="B79" s="34"/>
      <c r="C79" s="34"/>
      <c r="D79" s="34"/>
      <c r="E79" s="34"/>
      <c r="F79" s="34"/>
      <c r="G79" s="34"/>
      <c r="H79" s="41"/>
      <c r="I79" s="40" t="str">
        <f t="shared" si="25"/>
        <v>ÿÿÿÿÿÿÿÿÿÿ</v>
      </c>
      <c r="J79" s="52" t="str">
        <f t="shared" si="26"/>
        <v/>
      </c>
      <c r="K79" s="67"/>
      <c r="L79" s="70"/>
      <c r="M79" s="74"/>
      <c r="N79" s="75"/>
      <c r="O79" s="58" t="str">
        <f>IF($J79="","",P79*Modules!$U$3)</f>
        <v/>
      </c>
      <c r="P79" s="96" t="str">
        <f t="shared" si="27"/>
        <v/>
      </c>
      <c r="Q79" s="52" t="str">
        <f t="shared" si="28"/>
        <v/>
      </c>
      <c r="R79" s="55" t="str">
        <f t="shared" si="29"/>
        <v/>
      </c>
      <c r="S79" s="55" t="str">
        <f t="shared" si="30"/>
        <v/>
      </c>
      <c r="T79" s="55" t="str">
        <f t="shared" si="31"/>
        <v/>
      </c>
      <c r="U79" s="104" t="str">
        <f t="shared" si="32"/>
        <v/>
      </c>
      <c r="V79" s="113" t="str">
        <f t="shared" si="33"/>
        <v/>
      </c>
      <c r="W79" s="52" t="str">
        <f t="shared" si="34"/>
        <v/>
      </c>
      <c r="X79" s="55" t="str">
        <f t="shared" si="35"/>
        <v/>
      </c>
      <c r="Y79" s="55" t="str">
        <f t="shared" si="36"/>
        <v/>
      </c>
      <c r="Z79" s="104" t="str">
        <f t="shared" si="37"/>
        <v/>
      </c>
      <c r="AA79" s="113" t="str">
        <f t="shared" si="38"/>
        <v/>
      </c>
      <c r="AB79" s="183"/>
      <c r="AC79" s="62" t="str">
        <f t="shared" si="39"/>
        <v/>
      </c>
      <c r="AD79" s="63" t="str">
        <f t="shared" si="40"/>
        <v/>
      </c>
      <c r="AE79" s="63" t="str">
        <f t="shared" si="41"/>
        <v/>
      </c>
      <c r="AF79" s="63" t="str">
        <f t="shared" si="42"/>
        <v/>
      </c>
      <c r="AG79" s="108" t="str">
        <f t="shared" si="43"/>
        <v/>
      </c>
      <c r="AH79" s="113" t="str">
        <f t="shared" si="44"/>
        <v/>
      </c>
      <c r="AI79" s="63" t="str">
        <f t="shared" si="45"/>
        <v/>
      </c>
      <c r="AJ79" s="63" t="str">
        <f t="shared" si="46"/>
        <v/>
      </c>
      <c r="AK79" s="63" t="str">
        <f t="shared" si="47"/>
        <v/>
      </c>
      <c r="AL79" s="108" t="str">
        <f t="shared" si="48"/>
        <v/>
      </c>
      <c r="AM79" s="113" t="str">
        <f t="shared" si="49"/>
        <v/>
      </c>
      <c r="AN79" s="34"/>
      <c r="AO79" s="34"/>
    </row>
    <row r="80" spans="1:41" x14ac:dyDescent="0.25">
      <c r="A80" s="34"/>
      <c r="B80" s="34"/>
      <c r="C80" s="34"/>
      <c r="D80" s="34"/>
      <c r="E80" s="34"/>
      <c r="F80" s="34"/>
      <c r="G80" s="34"/>
      <c r="H80" s="41"/>
      <c r="I80" s="40" t="str">
        <f t="shared" si="25"/>
        <v>ÿÿÿÿÿÿÿÿÿÿ</v>
      </c>
      <c r="J80" s="52" t="str">
        <f t="shared" si="26"/>
        <v/>
      </c>
      <c r="K80" s="67"/>
      <c r="L80" s="70"/>
      <c r="M80" s="74"/>
      <c r="N80" s="75"/>
      <c r="O80" s="58" t="str">
        <f>IF($J80="","",P80*Modules!$U$3)</f>
        <v/>
      </c>
      <c r="P80" s="96" t="str">
        <f t="shared" si="27"/>
        <v/>
      </c>
      <c r="Q80" s="52" t="str">
        <f t="shared" si="28"/>
        <v/>
      </c>
      <c r="R80" s="55" t="str">
        <f t="shared" si="29"/>
        <v/>
      </c>
      <c r="S80" s="55" t="str">
        <f t="shared" si="30"/>
        <v/>
      </c>
      <c r="T80" s="55" t="str">
        <f t="shared" si="31"/>
        <v/>
      </c>
      <c r="U80" s="104" t="str">
        <f t="shared" si="32"/>
        <v/>
      </c>
      <c r="V80" s="113" t="str">
        <f t="shared" si="33"/>
        <v/>
      </c>
      <c r="W80" s="52" t="str">
        <f t="shared" si="34"/>
        <v/>
      </c>
      <c r="X80" s="55" t="str">
        <f t="shared" si="35"/>
        <v/>
      </c>
      <c r="Y80" s="55" t="str">
        <f t="shared" si="36"/>
        <v/>
      </c>
      <c r="Z80" s="104" t="str">
        <f t="shared" si="37"/>
        <v/>
      </c>
      <c r="AA80" s="113" t="str">
        <f t="shared" si="38"/>
        <v/>
      </c>
      <c r="AB80" s="183"/>
      <c r="AC80" s="62" t="str">
        <f t="shared" si="39"/>
        <v/>
      </c>
      <c r="AD80" s="63" t="str">
        <f t="shared" si="40"/>
        <v/>
      </c>
      <c r="AE80" s="63" t="str">
        <f t="shared" si="41"/>
        <v/>
      </c>
      <c r="AF80" s="63" t="str">
        <f t="shared" si="42"/>
        <v/>
      </c>
      <c r="AG80" s="108" t="str">
        <f t="shared" si="43"/>
        <v/>
      </c>
      <c r="AH80" s="113" t="str">
        <f t="shared" si="44"/>
        <v/>
      </c>
      <c r="AI80" s="63" t="str">
        <f t="shared" si="45"/>
        <v/>
      </c>
      <c r="AJ80" s="63" t="str">
        <f t="shared" si="46"/>
        <v/>
      </c>
      <c r="AK80" s="63" t="str">
        <f t="shared" si="47"/>
        <v/>
      </c>
      <c r="AL80" s="108" t="str">
        <f t="shared" si="48"/>
        <v/>
      </c>
      <c r="AM80" s="113" t="str">
        <f t="shared" si="49"/>
        <v/>
      </c>
      <c r="AN80" s="34"/>
      <c r="AO80" s="34"/>
    </row>
    <row r="81" spans="1:41" x14ac:dyDescent="0.25">
      <c r="A81" s="34"/>
      <c r="B81" s="34"/>
      <c r="C81" s="34"/>
      <c r="D81" s="34"/>
      <c r="E81" s="34"/>
      <c r="F81" s="34"/>
      <c r="G81" s="34"/>
      <c r="H81" s="41"/>
      <c r="I81" s="40" t="str">
        <f t="shared" si="25"/>
        <v>ÿÿÿÿÿÿÿÿÿÿ</v>
      </c>
      <c r="J81" s="52" t="str">
        <f t="shared" si="26"/>
        <v/>
      </c>
      <c r="K81" s="67"/>
      <c r="L81" s="70"/>
      <c r="M81" s="74"/>
      <c r="N81" s="75"/>
      <c r="O81" s="58" t="str">
        <f>IF($J81="","",P81*Modules!$U$3)</f>
        <v/>
      </c>
      <c r="P81" s="96" t="str">
        <f t="shared" si="27"/>
        <v/>
      </c>
      <c r="Q81" s="52" t="str">
        <f t="shared" si="28"/>
        <v/>
      </c>
      <c r="R81" s="55" t="str">
        <f t="shared" si="29"/>
        <v/>
      </c>
      <c r="S81" s="55" t="str">
        <f t="shared" si="30"/>
        <v/>
      </c>
      <c r="T81" s="55" t="str">
        <f t="shared" si="31"/>
        <v/>
      </c>
      <c r="U81" s="104" t="str">
        <f t="shared" si="32"/>
        <v/>
      </c>
      <c r="V81" s="113" t="str">
        <f t="shared" si="33"/>
        <v/>
      </c>
      <c r="W81" s="52" t="str">
        <f t="shared" si="34"/>
        <v/>
      </c>
      <c r="X81" s="55" t="str">
        <f t="shared" si="35"/>
        <v/>
      </c>
      <c r="Y81" s="55" t="str">
        <f t="shared" si="36"/>
        <v/>
      </c>
      <c r="Z81" s="104" t="str">
        <f t="shared" si="37"/>
        <v/>
      </c>
      <c r="AA81" s="113" t="str">
        <f t="shared" si="38"/>
        <v/>
      </c>
      <c r="AB81" s="183"/>
      <c r="AC81" s="62" t="str">
        <f t="shared" si="39"/>
        <v/>
      </c>
      <c r="AD81" s="63" t="str">
        <f t="shared" si="40"/>
        <v/>
      </c>
      <c r="AE81" s="63" t="str">
        <f t="shared" si="41"/>
        <v/>
      </c>
      <c r="AF81" s="63" t="str">
        <f t="shared" si="42"/>
        <v/>
      </c>
      <c r="AG81" s="108" t="str">
        <f t="shared" si="43"/>
        <v/>
      </c>
      <c r="AH81" s="113" t="str">
        <f t="shared" si="44"/>
        <v/>
      </c>
      <c r="AI81" s="63" t="str">
        <f t="shared" si="45"/>
        <v/>
      </c>
      <c r="AJ81" s="63" t="str">
        <f t="shared" si="46"/>
        <v/>
      </c>
      <c r="AK81" s="63" t="str">
        <f t="shared" si="47"/>
        <v/>
      </c>
      <c r="AL81" s="108" t="str">
        <f t="shared" si="48"/>
        <v/>
      </c>
      <c r="AM81" s="113" t="str">
        <f t="shared" si="49"/>
        <v/>
      </c>
      <c r="AN81" s="34"/>
      <c r="AO81" s="34"/>
    </row>
    <row r="82" spans="1:41" x14ac:dyDescent="0.25">
      <c r="A82" s="34"/>
      <c r="B82" s="34"/>
      <c r="C82" s="34"/>
      <c r="D82" s="34"/>
      <c r="E82" s="34"/>
      <c r="F82" s="34"/>
      <c r="G82" s="34"/>
      <c r="H82" s="41"/>
      <c r="I82" s="40" t="str">
        <f t="shared" si="25"/>
        <v>ÿÿÿÿÿÿÿÿÿÿ</v>
      </c>
      <c r="J82" s="52" t="str">
        <f t="shared" si="26"/>
        <v/>
      </c>
      <c r="K82" s="67"/>
      <c r="L82" s="70"/>
      <c r="M82" s="74"/>
      <c r="N82" s="75"/>
      <c r="O82" s="58" t="str">
        <f>IF($J82="","",P82*Modules!$U$3)</f>
        <v/>
      </c>
      <c r="P82" s="96" t="str">
        <f t="shared" si="27"/>
        <v/>
      </c>
      <c r="Q82" s="52" t="str">
        <f t="shared" si="28"/>
        <v/>
      </c>
      <c r="R82" s="55" t="str">
        <f t="shared" si="29"/>
        <v/>
      </c>
      <c r="S82" s="55" t="str">
        <f t="shared" si="30"/>
        <v/>
      </c>
      <c r="T82" s="55" t="str">
        <f t="shared" si="31"/>
        <v/>
      </c>
      <c r="U82" s="104" t="str">
        <f t="shared" si="32"/>
        <v/>
      </c>
      <c r="V82" s="113" t="str">
        <f t="shared" si="33"/>
        <v/>
      </c>
      <c r="W82" s="52" t="str">
        <f t="shared" si="34"/>
        <v/>
      </c>
      <c r="X82" s="55" t="str">
        <f t="shared" si="35"/>
        <v/>
      </c>
      <c r="Y82" s="55" t="str">
        <f t="shared" si="36"/>
        <v/>
      </c>
      <c r="Z82" s="104" t="str">
        <f t="shared" si="37"/>
        <v/>
      </c>
      <c r="AA82" s="113" t="str">
        <f t="shared" si="38"/>
        <v/>
      </c>
      <c r="AB82" s="183"/>
      <c r="AC82" s="62" t="str">
        <f t="shared" si="39"/>
        <v/>
      </c>
      <c r="AD82" s="63" t="str">
        <f t="shared" si="40"/>
        <v/>
      </c>
      <c r="AE82" s="63" t="str">
        <f t="shared" si="41"/>
        <v/>
      </c>
      <c r="AF82" s="63" t="str">
        <f t="shared" si="42"/>
        <v/>
      </c>
      <c r="AG82" s="108" t="str">
        <f t="shared" si="43"/>
        <v/>
      </c>
      <c r="AH82" s="113" t="str">
        <f t="shared" si="44"/>
        <v/>
      </c>
      <c r="AI82" s="63" t="str">
        <f t="shared" si="45"/>
        <v/>
      </c>
      <c r="AJ82" s="63" t="str">
        <f t="shared" si="46"/>
        <v/>
      </c>
      <c r="AK82" s="63" t="str">
        <f t="shared" si="47"/>
        <v/>
      </c>
      <c r="AL82" s="108" t="str">
        <f t="shared" si="48"/>
        <v/>
      </c>
      <c r="AM82" s="113" t="str">
        <f t="shared" si="49"/>
        <v/>
      </c>
      <c r="AN82" s="34"/>
      <c r="AO82" s="34"/>
    </row>
    <row r="83" spans="1:41" x14ac:dyDescent="0.25">
      <c r="A83" s="34"/>
      <c r="B83" s="34"/>
      <c r="C83" s="34"/>
      <c r="D83" s="34"/>
      <c r="E83" s="34"/>
      <c r="F83" s="34"/>
      <c r="G83" s="34"/>
      <c r="H83" s="41"/>
      <c r="I83" s="40" t="str">
        <f t="shared" si="25"/>
        <v>ÿÿÿÿÿÿÿÿÿÿ</v>
      </c>
      <c r="J83" s="52" t="str">
        <f t="shared" si="26"/>
        <v/>
      </c>
      <c r="K83" s="67"/>
      <c r="L83" s="70"/>
      <c r="M83" s="74"/>
      <c r="N83" s="75"/>
      <c r="O83" s="58" t="str">
        <f>IF($J83="","",P83*Modules!$U$3)</f>
        <v/>
      </c>
      <c r="P83" s="96" t="str">
        <f t="shared" si="27"/>
        <v/>
      </c>
      <c r="Q83" s="52" t="str">
        <f t="shared" si="28"/>
        <v/>
      </c>
      <c r="R83" s="55" t="str">
        <f t="shared" si="29"/>
        <v/>
      </c>
      <c r="S83" s="55" t="str">
        <f t="shared" si="30"/>
        <v/>
      </c>
      <c r="T83" s="55" t="str">
        <f t="shared" si="31"/>
        <v/>
      </c>
      <c r="U83" s="104" t="str">
        <f t="shared" si="32"/>
        <v/>
      </c>
      <c r="V83" s="113" t="str">
        <f t="shared" si="33"/>
        <v/>
      </c>
      <c r="W83" s="52" t="str">
        <f t="shared" si="34"/>
        <v/>
      </c>
      <c r="X83" s="55" t="str">
        <f t="shared" si="35"/>
        <v/>
      </c>
      <c r="Y83" s="55" t="str">
        <f t="shared" si="36"/>
        <v/>
      </c>
      <c r="Z83" s="104" t="str">
        <f t="shared" si="37"/>
        <v/>
      </c>
      <c r="AA83" s="113" t="str">
        <f t="shared" si="38"/>
        <v/>
      </c>
      <c r="AB83" s="183"/>
      <c r="AC83" s="62" t="str">
        <f t="shared" si="39"/>
        <v/>
      </c>
      <c r="AD83" s="63" t="str">
        <f t="shared" si="40"/>
        <v/>
      </c>
      <c r="AE83" s="63" t="str">
        <f t="shared" si="41"/>
        <v/>
      </c>
      <c r="AF83" s="63" t="str">
        <f t="shared" si="42"/>
        <v/>
      </c>
      <c r="AG83" s="108" t="str">
        <f t="shared" si="43"/>
        <v/>
      </c>
      <c r="AH83" s="113" t="str">
        <f t="shared" si="44"/>
        <v/>
      </c>
      <c r="AI83" s="63" t="str">
        <f t="shared" si="45"/>
        <v/>
      </c>
      <c r="AJ83" s="63" t="str">
        <f t="shared" si="46"/>
        <v/>
      </c>
      <c r="AK83" s="63" t="str">
        <f t="shared" si="47"/>
        <v/>
      </c>
      <c r="AL83" s="108" t="str">
        <f t="shared" si="48"/>
        <v/>
      </c>
      <c r="AM83" s="113" t="str">
        <f t="shared" si="49"/>
        <v/>
      </c>
      <c r="AN83" s="34"/>
      <c r="AO83" s="34"/>
    </row>
    <row r="84" spans="1:41" x14ac:dyDescent="0.25">
      <c r="A84" s="34"/>
      <c r="B84" s="34"/>
      <c r="C84" s="34"/>
      <c r="D84" s="34"/>
      <c r="E84" s="34"/>
      <c r="F84" s="34"/>
      <c r="G84" s="34"/>
      <c r="H84" s="41"/>
      <c r="I84" s="40" t="str">
        <f t="shared" si="25"/>
        <v>ÿÿÿÿÿÿÿÿÿÿ</v>
      </c>
      <c r="J84" s="52" t="str">
        <f t="shared" si="26"/>
        <v/>
      </c>
      <c r="K84" s="67"/>
      <c r="L84" s="70"/>
      <c r="M84" s="74"/>
      <c r="N84" s="75"/>
      <c r="O84" s="58" t="str">
        <f>IF($J84="","",P84*Modules!$U$3)</f>
        <v/>
      </c>
      <c r="P84" s="96" t="str">
        <f t="shared" si="27"/>
        <v/>
      </c>
      <c r="Q84" s="52" t="str">
        <f t="shared" si="28"/>
        <v/>
      </c>
      <c r="R84" s="55" t="str">
        <f t="shared" si="29"/>
        <v/>
      </c>
      <c r="S84" s="55" t="str">
        <f t="shared" si="30"/>
        <v/>
      </c>
      <c r="T84" s="55" t="str">
        <f t="shared" si="31"/>
        <v/>
      </c>
      <c r="U84" s="104" t="str">
        <f t="shared" si="32"/>
        <v/>
      </c>
      <c r="V84" s="113" t="str">
        <f t="shared" si="33"/>
        <v/>
      </c>
      <c r="W84" s="52" t="str">
        <f t="shared" si="34"/>
        <v/>
      </c>
      <c r="X84" s="55" t="str">
        <f t="shared" si="35"/>
        <v/>
      </c>
      <c r="Y84" s="55" t="str">
        <f t="shared" si="36"/>
        <v/>
      </c>
      <c r="Z84" s="104" t="str">
        <f t="shared" si="37"/>
        <v/>
      </c>
      <c r="AA84" s="113" t="str">
        <f t="shared" si="38"/>
        <v/>
      </c>
      <c r="AB84" s="183"/>
      <c r="AC84" s="62" t="str">
        <f t="shared" si="39"/>
        <v/>
      </c>
      <c r="AD84" s="63" t="str">
        <f t="shared" si="40"/>
        <v/>
      </c>
      <c r="AE84" s="63" t="str">
        <f t="shared" si="41"/>
        <v/>
      </c>
      <c r="AF84" s="63" t="str">
        <f t="shared" si="42"/>
        <v/>
      </c>
      <c r="AG84" s="108" t="str">
        <f t="shared" si="43"/>
        <v/>
      </c>
      <c r="AH84" s="113" t="str">
        <f t="shared" si="44"/>
        <v/>
      </c>
      <c r="AI84" s="63" t="str">
        <f t="shared" si="45"/>
        <v/>
      </c>
      <c r="AJ84" s="63" t="str">
        <f t="shared" si="46"/>
        <v/>
      </c>
      <c r="AK84" s="63" t="str">
        <f t="shared" si="47"/>
        <v/>
      </c>
      <c r="AL84" s="108" t="str">
        <f t="shared" si="48"/>
        <v/>
      </c>
      <c r="AM84" s="113" t="str">
        <f t="shared" si="49"/>
        <v/>
      </c>
      <c r="AN84" s="34"/>
      <c r="AO84" s="34"/>
    </row>
    <row r="85" spans="1:41" x14ac:dyDescent="0.25">
      <c r="A85" s="34"/>
      <c r="B85" s="34"/>
      <c r="C85" s="34"/>
      <c r="D85" s="34"/>
      <c r="E85" s="34"/>
      <c r="F85" s="34"/>
      <c r="G85" s="34"/>
      <c r="H85" s="41"/>
      <c r="I85" s="40" t="str">
        <f t="shared" si="25"/>
        <v>ÿÿÿÿÿÿÿÿÿÿ</v>
      </c>
      <c r="J85" s="52" t="str">
        <f t="shared" si="26"/>
        <v/>
      </c>
      <c r="K85" s="67"/>
      <c r="L85" s="70"/>
      <c r="M85" s="74"/>
      <c r="N85" s="75"/>
      <c r="O85" s="58" t="str">
        <f>IF($J85="","",P85*Modules!$U$3)</f>
        <v/>
      </c>
      <c r="P85" s="96" t="str">
        <f t="shared" si="27"/>
        <v/>
      </c>
      <c r="Q85" s="52" t="str">
        <f t="shared" si="28"/>
        <v/>
      </c>
      <c r="R85" s="55" t="str">
        <f t="shared" si="29"/>
        <v/>
      </c>
      <c r="S85" s="55" t="str">
        <f t="shared" si="30"/>
        <v/>
      </c>
      <c r="T85" s="55" t="str">
        <f t="shared" si="31"/>
        <v/>
      </c>
      <c r="U85" s="104" t="str">
        <f t="shared" si="32"/>
        <v/>
      </c>
      <c r="V85" s="113" t="str">
        <f t="shared" si="33"/>
        <v/>
      </c>
      <c r="W85" s="52" t="str">
        <f t="shared" si="34"/>
        <v/>
      </c>
      <c r="X85" s="55" t="str">
        <f t="shared" si="35"/>
        <v/>
      </c>
      <c r="Y85" s="55" t="str">
        <f t="shared" si="36"/>
        <v/>
      </c>
      <c r="Z85" s="104" t="str">
        <f t="shared" si="37"/>
        <v/>
      </c>
      <c r="AA85" s="113" t="str">
        <f t="shared" si="38"/>
        <v/>
      </c>
      <c r="AB85" s="183"/>
      <c r="AC85" s="62" t="str">
        <f t="shared" si="39"/>
        <v/>
      </c>
      <c r="AD85" s="63" t="str">
        <f t="shared" si="40"/>
        <v/>
      </c>
      <c r="AE85" s="63" t="str">
        <f t="shared" si="41"/>
        <v/>
      </c>
      <c r="AF85" s="63" t="str">
        <f t="shared" si="42"/>
        <v/>
      </c>
      <c r="AG85" s="108" t="str">
        <f t="shared" si="43"/>
        <v/>
      </c>
      <c r="AH85" s="113" t="str">
        <f t="shared" si="44"/>
        <v/>
      </c>
      <c r="AI85" s="63" t="str">
        <f t="shared" si="45"/>
        <v/>
      </c>
      <c r="AJ85" s="63" t="str">
        <f t="shared" si="46"/>
        <v/>
      </c>
      <c r="AK85" s="63" t="str">
        <f t="shared" si="47"/>
        <v/>
      </c>
      <c r="AL85" s="108" t="str">
        <f t="shared" si="48"/>
        <v/>
      </c>
      <c r="AM85" s="113" t="str">
        <f t="shared" si="49"/>
        <v/>
      </c>
      <c r="AN85" s="34"/>
      <c r="AO85" s="34"/>
    </row>
    <row r="86" spans="1:41" x14ac:dyDescent="0.25">
      <c r="A86" s="34"/>
      <c r="B86" s="34"/>
      <c r="C86" s="34"/>
      <c r="D86" s="34"/>
      <c r="E86" s="34"/>
      <c r="F86" s="34"/>
      <c r="G86" s="34"/>
      <c r="H86" s="41"/>
      <c r="I86" s="40" t="str">
        <f t="shared" si="25"/>
        <v>ÿÿÿÿÿÿÿÿÿÿ</v>
      </c>
      <c r="J86" s="52" t="str">
        <f t="shared" si="26"/>
        <v/>
      </c>
      <c r="K86" s="67"/>
      <c r="L86" s="70"/>
      <c r="M86" s="74"/>
      <c r="N86" s="75"/>
      <c r="O86" s="58" t="str">
        <f>IF($J86="","",P86*Modules!$U$3)</f>
        <v/>
      </c>
      <c r="P86" s="96" t="str">
        <f t="shared" si="27"/>
        <v/>
      </c>
      <c r="Q86" s="52" t="str">
        <f t="shared" si="28"/>
        <v/>
      </c>
      <c r="R86" s="55" t="str">
        <f t="shared" si="29"/>
        <v/>
      </c>
      <c r="S86" s="55" t="str">
        <f t="shared" si="30"/>
        <v/>
      </c>
      <c r="T86" s="55" t="str">
        <f t="shared" si="31"/>
        <v/>
      </c>
      <c r="U86" s="104" t="str">
        <f t="shared" si="32"/>
        <v/>
      </c>
      <c r="V86" s="113" t="str">
        <f t="shared" si="33"/>
        <v/>
      </c>
      <c r="W86" s="52" t="str">
        <f t="shared" si="34"/>
        <v/>
      </c>
      <c r="X86" s="55" t="str">
        <f t="shared" si="35"/>
        <v/>
      </c>
      <c r="Y86" s="55" t="str">
        <f t="shared" si="36"/>
        <v/>
      </c>
      <c r="Z86" s="104" t="str">
        <f t="shared" si="37"/>
        <v/>
      </c>
      <c r="AA86" s="113" t="str">
        <f t="shared" si="38"/>
        <v/>
      </c>
      <c r="AB86" s="183"/>
      <c r="AC86" s="62" t="str">
        <f t="shared" si="39"/>
        <v/>
      </c>
      <c r="AD86" s="63" t="str">
        <f t="shared" si="40"/>
        <v/>
      </c>
      <c r="AE86" s="63" t="str">
        <f t="shared" si="41"/>
        <v/>
      </c>
      <c r="AF86" s="63" t="str">
        <f t="shared" si="42"/>
        <v/>
      </c>
      <c r="AG86" s="108" t="str">
        <f t="shared" si="43"/>
        <v/>
      </c>
      <c r="AH86" s="113" t="str">
        <f t="shared" si="44"/>
        <v/>
      </c>
      <c r="AI86" s="63" t="str">
        <f t="shared" si="45"/>
        <v/>
      </c>
      <c r="AJ86" s="63" t="str">
        <f t="shared" si="46"/>
        <v/>
      </c>
      <c r="AK86" s="63" t="str">
        <f t="shared" si="47"/>
        <v/>
      </c>
      <c r="AL86" s="108" t="str">
        <f t="shared" si="48"/>
        <v/>
      </c>
      <c r="AM86" s="113" t="str">
        <f t="shared" si="49"/>
        <v/>
      </c>
      <c r="AN86" s="34"/>
      <c r="AO86" s="34"/>
    </row>
    <row r="87" spans="1:41" x14ac:dyDescent="0.25">
      <c r="A87" s="34"/>
      <c r="B87" s="34"/>
      <c r="C87" s="34"/>
      <c r="D87" s="34"/>
      <c r="E87" s="34"/>
      <c r="F87" s="34"/>
      <c r="G87" s="34"/>
      <c r="H87" s="41"/>
      <c r="I87" s="40" t="str">
        <f t="shared" si="25"/>
        <v>ÿÿÿÿÿÿÿÿÿÿ</v>
      </c>
      <c r="J87" s="52" t="str">
        <f t="shared" si="26"/>
        <v/>
      </c>
      <c r="K87" s="67"/>
      <c r="L87" s="70"/>
      <c r="M87" s="74"/>
      <c r="N87" s="75"/>
      <c r="O87" s="58" t="str">
        <f>IF($J87="","",P87*Modules!$U$3)</f>
        <v/>
      </c>
      <c r="P87" s="96" t="str">
        <f t="shared" si="27"/>
        <v/>
      </c>
      <c r="Q87" s="52" t="str">
        <f t="shared" si="28"/>
        <v/>
      </c>
      <c r="R87" s="55" t="str">
        <f t="shared" si="29"/>
        <v/>
      </c>
      <c r="S87" s="55" t="str">
        <f t="shared" si="30"/>
        <v/>
      </c>
      <c r="T87" s="55" t="str">
        <f t="shared" si="31"/>
        <v/>
      </c>
      <c r="U87" s="104" t="str">
        <f t="shared" si="32"/>
        <v/>
      </c>
      <c r="V87" s="113" t="str">
        <f t="shared" si="33"/>
        <v/>
      </c>
      <c r="W87" s="52" t="str">
        <f t="shared" si="34"/>
        <v/>
      </c>
      <c r="X87" s="55" t="str">
        <f t="shared" si="35"/>
        <v/>
      </c>
      <c r="Y87" s="55" t="str">
        <f t="shared" si="36"/>
        <v/>
      </c>
      <c r="Z87" s="104" t="str">
        <f t="shared" si="37"/>
        <v/>
      </c>
      <c r="AA87" s="113" t="str">
        <f t="shared" si="38"/>
        <v/>
      </c>
      <c r="AB87" s="183"/>
      <c r="AC87" s="62" t="str">
        <f t="shared" si="39"/>
        <v/>
      </c>
      <c r="AD87" s="63" t="str">
        <f t="shared" si="40"/>
        <v/>
      </c>
      <c r="AE87" s="63" t="str">
        <f t="shared" si="41"/>
        <v/>
      </c>
      <c r="AF87" s="63" t="str">
        <f t="shared" si="42"/>
        <v/>
      </c>
      <c r="AG87" s="108" t="str">
        <f t="shared" si="43"/>
        <v/>
      </c>
      <c r="AH87" s="113" t="str">
        <f t="shared" si="44"/>
        <v/>
      </c>
      <c r="AI87" s="63" t="str">
        <f t="shared" si="45"/>
        <v/>
      </c>
      <c r="AJ87" s="63" t="str">
        <f t="shared" si="46"/>
        <v/>
      </c>
      <c r="AK87" s="63" t="str">
        <f t="shared" si="47"/>
        <v/>
      </c>
      <c r="AL87" s="108" t="str">
        <f t="shared" si="48"/>
        <v/>
      </c>
      <c r="AM87" s="113" t="str">
        <f t="shared" si="49"/>
        <v/>
      </c>
      <c r="AN87" s="34"/>
      <c r="AO87" s="34"/>
    </row>
    <row r="88" spans="1:41" x14ac:dyDescent="0.25">
      <c r="A88" s="34"/>
      <c r="B88" s="34"/>
      <c r="C88" s="34"/>
      <c r="D88" s="34"/>
      <c r="E88" s="34"/>
      <c r="F88" s="34"/>
      <c r="G88" s="34"/>
      <c r="H88" s="41"/>
      <c r="I88" s="40" t="str">
        <f t="shared" si="25"/>
        <v>ÿÿÿÿÿÿÿÿÿÿ</v>
      </c>
      <c r="J88" s="52" t="str">
        <f t="shared" si="26"/>
        <v/>
      </c>
      <c r="K88" s="67"/>
      <c r="L88" s="70"/>
      <c r="M88" s="74"/>
      <c r="N88" s="75"/>
      <c r="O88" s="58" t="str">
        <f>IF($J88="","",P88*Modules!$U$3)</f>
        <v/>
      </c>
      <c r="P88" s="96" t="str">
        <f t="shared" si="27"/>
        <v/>
      </c>
      <c r="Q88" s="52" t="str">
        <f t="shared" si="28"/>
        <v/>
      </c>
      <c r="R88" s="55" t="str">
        <f t="shared" si="29"/>
        <v/>
      </c>
      <c r="S88" s="55" t="str">
        <f t="shared" si="30"/>
        <v/>
      </c>
      <c r="T88" s="55" t="str">
        <f t="shared" si="31"/>
        <v/>
      </c>
      <c r="U88" s="104" t="str">
        <f t="shared" si="32"/>
        <v/>
      </c>
      <c r="V88" s="113" t="str">
        <f t="shared" si="33"/>
        <v/>
      </c>
      <c r="W88" s="52" t="str">
        <f t="shared" si="34"/>
        <v/>
      </c>
      <c r="X88" s="55" t="str">
        <f t="shared" si="35"/>
        <v/>
      </c>
      <c r="Y88" s="55" t="str">
        <f t="shared" si="36"/>
        <v/>
      </c>
      <c r="Z88" s="104" t="str">
        <f t="shared" si="37"/>
        <v/>
      </c>
      <c r="AA88" s="113" t="str">
        <f t="shared" si="38"/>
        <v/>
      </c>
      <c r="AB88" s="183"/>
      <c r="AC88" s="62" t="str">
        <f t="shared" si="39"/>
        <v/>
      </c>
      <c r="AD88" s="63" t="str">
        <f t="shared" si="40"/>
        <v/>
      </c>
      <c r="AE88" s="63" t="str">
        <f t="shared" si="41"/>
        <v/>
      </c>
      <c r="AF88" s="63" t="str">
        <f t="shared" si="42"/>
        <v/>
      </c>
      <c r="AG88" s="108" t="str">
        <f t="shared" si="43"/>
        <v/>
      </c>
      <c r="AH88" s="113" t="str">
        <f t="shared" si="44"/>
        <v/>
      </c>
      <c r="AI88" s="63" t="str">
        <f t="shared" si="45"/>
        <v/>
      </c>
      <c r="AJ88" s="63" t="str">
        <f t="shared" si="46"/>
        <v/>
      </c>
      <c r="AK88" s="63" t="str">
        <f t="shared" si="47"/>
        <v/>
      </c>
      <c r="AL88" s="108" t="str">
        <f t="shared" si="48"/>
        <v/>
      </c>
      <c r="AM88" s="113" t="str">
        <f t="shared" si="49"/>
        <v/>
      </c>
      <c r="AN88" s="34"/>
      <c r="AO88" s="34"/>
    </row>
    <row r="89" spans="1:41" x14ac:dyDescent="0.25">
      <c r="A89" s="34"/>
      <c r="B89" s="34"/>
      <c r="C89" s="34"/>
      <c r="D89" s="34"/>
      <c r="E89" s="34"/>
      <c r="F89" s="34"/>
      <c r="G89" s="34"/>
      <c r="H89" s="41"/>
      <c r="I89" s="40" t="str">
        <f t="shared" si="25"/>
        <v>ÿÿÿÿÿÿÿÿÿÿ</v>
      </c>
      <c r="J89" s="52" t="str">
        <f t="shared" si="26"/>
        <v/>
      </c>
      <c r="K89" s="67"/>
      <c r="L89" s="70"/>
      <c r="M89" s="74"/>
      <c r="N89" s="75"/>
      <c r="O89" s="58" t="str">
        <f>IF($J89="","",P89*Modules!$U$3)</f>
        <v/>
      </c>
      <c r="P89" s="96" t="str">
        <f t="shared" si="27"/>
        <v/>
      </c>
      <c r="Q89" s="52" t="str">
        <f t="shared" si="28"/>
        <v/>
      </c>
      <c r="R89" s="55" t="str">
        <f t="shared" si="29"/>
        <v/>
      </c>
      <c r="S89" s="55" t="str">
        <f t="shared" si="30"/>
        <v/>
      </c>
      <c r="T89" s="55" t="str">
        <f t="shared" si="31"/>
        <v/>
      </c>
      <c r="U89" s="104" t="str">
        <f t="shared" si="32"/>
        <v/>
      </c>
      <c r="V89" s="113" t="str">
        <f t="shared" si="33"/>
        <v/>
      </c>
      <c r="W89" s="52" t="str">
        <f t="shared" si="34"/>
        <v/>
      </c>
      <c r="X89" s="55" t="str">
        <f t="shared" si="35"/>
        <v/>
      </c>
      <c r="Y89" s="55" t="str">
        <f t="shared" si="36"/>
        <v/>
      </c>
      <c r="Z89" s="104" t="str">
        <f t="shared" si="37"/>
        <v/>
      </c>
      <c r="AA89" s="113" t="str">
        <f t="shared" si="38"/>
        <v/>
      </c>
      <c r="AB89" s="183"/>
      <c r="AC89" s="62" t="str">
        <f t="shared" si="39"/>
        <v/>
      </c>
      <c r="AD89" s="63" t="str">
        <f t="shared" si="40"/>
        <v/>
      </c>
      <c r="AE89" s="63" t="str">
        <f t="shared" si="41"/>
        <v/>
      </c>
      <c r="AF89" s="63" t="str">
        <f t="shared" si="42"/>
        <v/>
      </c>
      <c r="AG89" s="108" t="str">
        <f t="shared" si="43"/>
        <v/>
      </c>
      <c r="AH89" s="113" t="str">
        <f t="shared" si="44"/>
        <v/>
      </c>
      <c r="AI89" s="63" t="str">
        <f t="shared" si="45"/>
        <v/>
      </c>
      <c r="AJ89" s="63" t="str">
        <f t="shared" si="46"/>
        <v/>
      </c>
      <c r="AK89" s="63" t="str">
        <f t="shared" si="47"/>
        <v/>
      </c>
      <c r="AL89" s="108" t="str">
        <f t="shared" si="48"/>
        <v/>
      </c>
      <c r="AM89" s="113" t="str">
        <f t="shared" si="49"/>
        <v/>
      </c>
      <c r="AN89" s="34"/>
      <c r="AO89" s="34"/>
    </row>
    <row r="90" spans="1:41" x14ac:dyDescent="0.25">
      <c r="A90" s="34"/>
      <c r="B90" s="34"/>
      <c r="C90" s="34"/>
      <c r="D90" s="34"/>
      <c r="E90" s="34"/>
      <c r="F90" s="34"/>
      <c r="G90" s="34"/>
      <c r="H90" s="41"/>
      <c r="I90" s="40" t="str">
        <f t="shared" si="25"/>
        <v>ÿÿÿÿÿÿÿÿÿÿ</v>
      </c>
      <c r="J90" s="52" t="str">
        <f t="shared" si="26"/>
        <v/>
      </c>
      <c r="K90" s="67"/>
      <c r="L90" s="70"/>
      <c r="M90" s="74"/>
      <c r="N90" s="75"/>
      <c r="O90" s="58" t="str">
        <f>IF($J90="","",P90*Modules!$U$3)</f>
        <v/>
      </c>
      <c r="P90" s="96" t="str">
        <f t="shared" si="27"/>
        <v/>
      </c>
      <c r="Q90" s="52" t="str">
        <f t="shared" si="28"/>
        <v/>
      </c>
      <c r="R90" s="55" t="str">
        <f t="shared" si="29"/>
        <v/>
      </c>
      <c r="S90" s="55" t="str">
        <f t="shared" si="30"/>
        <v/>
      </c>
      <c r="T90" s="55" t="str">
        <f t="shared" si="31"/>
        <v/>
      </c>
      <c r="U90" s="104" t="str">
        <f t="shared" si="32"/>
        <v/>
      </c>
      <c r="V90" s="113" t="str">
        <f t="shared" si="33"/>
        <v/>
      </c>
      <c r="W90" s="52" t="str">
        <f t="shared" si="34"/>
        <v/>
      </c>
      <c r="X90" s="55" t="str">
        <f t="shared" si="35"/>
        <v/>
      </c>
      <c r="Y90" s="55" t="str">
        <f t="shared" si="36"/>
        <v/>
      </c>
      <c r="Z90" s="104" t="str">
        <f t="shared" si="37"/>
        <v/>
      </c>
      <c r="AA90" s="113" t="str">
        <f t="shared" si="38"/>
        <v/>
      </c>
      <c r="AB90" s="183"/>
      <c r="AC90" s="62" t="str">
        <f t="shared" si="39"/>
        <v/>
      </c>
      <c r="AD90" s="63" t="str">
        <f t="shared" si="40"/>
        <v/>
      </c>
      <c r="AE90" s="63" t="str">
        <f t="shared" si="41"/>
        <v/>
      </c>
      <c r="AF90" s="63" t="str">
        <f t="shared" si="42"/>
        <v/>
      </c>
      <c r="AG90" s="108" t="str">
        <f t="shared" si="43"/>
        <v/>
      </c>
      <c r="AH90" s="113" t="str">
        <f t="shared" si="44"/>
        <v/>
      </c>
      <c r="AI90" s="63" t="str">
        <f t="shared" si="45"/>
        <v/>
      </c>
      <c r="AJ90" s="63" t="str">
        <f t="shared" si="46"/>
        <v/>
      </c>
      <c r="AK90" s="63" t="str">
        <f t="shared" si="47"/>
        <v/>
      </c>
      <c r="AL90" s="108" t="str">
        <f t="shared" si="48"/>
        <v/>
      </c>
      <c r="AM90" s="113" t="str">
        <f t="shared" si="49"/>
        <v/>
      </c>
      <c r="AN90" s="34"/>
      <c r="AO90" s="34"/>
    </row>
    <row r="91" spans="1:41" x14ac:dyDescent="0.25">
      <c r="A91" s="34"/>
      <c r="B91" s="34"/>
      <c r="C91" s="34"/>
      <c r="D91" s="34"/>
      <c r="E91" s="34"/>
      <c r="F91" s="34"/>
      <c r="G91" s="34"/>
      <c r="H91" s="41"/>
      <c r="I91" s="40" t="str">
        <f t="shared" si="25"/>
        <v>ÿÿÿÿÿÿÿÿÿÿ</v>
      </c>
      <c r="J91" s="52" t="str">
        <f t="shared" si="26"/>
        <v/>
      </c>
      <c r="K91" s="67"/>
      <c r="L91" s="70"/>
      <c r="M91" s="74"/>
      <c r="N91" s="75"/>
      <c r="O91" s="58" t="str">
        <f>IF($J91="","",P91*Modules!$U$3)</f>
        <v/>
      </c>
      <c r="P91" s="96" t="str">
        <f t="shared" si="27"/>
        <v/>
      </c>
      <c r="Q91" s="52" t="str">
        <f t="shared" si="28"/>
        <v/>
      </c>
      <c r="R91" s="55" t="str">
        <f t="shared" si="29"/>
        <v/>
      </c>
      <c r="S91" s="55" t="str">
        <f t="shared" si="30"/>
        <v/>
      </c>
      <c r="T91" s="55" t="str">
        <f t="shared" si="31"/>
        <v/>
      </c>
      <c r="U91" s="104" t="str">
        <f t="shared" si="32"/>
        <v/>
      </c>
      <c r="V91" s="113" t="str">
        <f t="shared" si="33"/>
        <v/>
      </c>
      <c r="W91" s="52" t="str">
        <f t="shared" si="34"/>
        <v/>
      </c>
      <c r="X91" s="55" t="str">
        <f t="shared" si="35"/>
        <v/>
      </c>
      <c r="Y91" s="55" t="str">
        <f t="shared" si="36"/>
        <v/>
      </c>
      <c r="Z91" s="104" t="str">
        <f t="shared" si="37"/>
        <v/>
      </c>
      <c r="AA91" s="113" t="str">
        <f t="shared" si="38"/>
        <v/>
      </c>
      <c r="AB91" s="183"/>
      <c r="AC91" s="62" t="str">
        <f t="shared" si="39"/>
        <v/>
      </c>
      <c r="AD91" s="63" t="str">
        <f t="shared" si="40"/>
        <v/>
      </c>
      <c r="AE91" s="63" t="str">
        <f t="shared" si="41"/>
        <v/>
      </c>
      <c r="AF91" s="63" t="str">
        <f t="shared" si="42"/>
        <v/>
      </c>
      <c r="AG91" s="108" t="str">
        <f t="shared" si="43"/>
        <v/>
      </c>
      <c r="AH91" s="113" t="str">
        <f t="shared" si="44"/>
        <v/>
      </c>
      <c r="AI91" s="63" t="str">
        <f t="shared" si="45"/>
        <v/>
      </c>
      <c r="AJ91" s="63" t="str">
        <f t="shared" si="46"/>
        <v/>
      </c>
      <c r="AK91" s="63" t="str">
        <f t="shared" si="47"/>
        <v/>
      </c>
      <c r="AL91" s="108" t="str">
        <f t="shared" si="48"/>
        <v/>
      </c>
      <c r="AM91" s="113" t="str">
        <f t="shared" si="49"/>
        <v/>
      </c>
      <c r="AN91" s="34"/>
      <c r="AO91" s="34"/>
    </row>
    <row r="92" spans="1:41" x14ac:dyDescent="0.25">
      <c r="A92" s="34"/>
      <c r="B92" s="34"/>
      <c r="C92" s="34"/>
      <c r="D92" s="34"/>
      <c r="E92" s="34"/>
      <c r="F92" s="34"/>
      <c r="G92" s="34"/>
      <c r="H92" s="41"/>
      <c r="I92" s="40" t="str">
        <f t="shared" si="25"/>
        <v>ÿÿÿÿÿÿÿÿÿÿ</v>
      </c>
      <c r="J92" s="52" t="str">
        <f t="shared" si="26"/>
        <v/>
      </c>
      <c r="K92" s="67"/>
      <c r="L92" s="70"/>
      <c r="M92" s="74"/>
      <c r="N92" s="75"/>
      <c r="O92" s="58" t="str">
        <f>IF($J92="","",P92*Modules!$U$3)</f>
        <v/>
      </c>
      <c r="P92" s="96" t="str">
        <f t="shared" si="27"/>
        <v/>
      </c>
      <c r="Q92" s="52" t="str">
        <f t="shared" si="28"/>
        <v/>
      </c>
      <c r="R92" s="55" t="str">
        <f t="shared" si="29"/>
        <v/>
      </c>
      <c r="S92" s="55" t="str">
        <f t="shared" si="30"/>
        <v/>
      </c>
      <c r="T92" s="55" t="str">
        <f t="shared" si="31"/>
        <v/>
      </c>
      <c r="U92" s="104" t="str">
        <f t="shared" si="32"/>
        <v/>
      </c>
      <c r="V92" s="113" t="str">
        <f t="shared" si="33"/>
        <v/>
      </c>
      <c r="W92" s="52" t="str">
        <f t="shared" si="34"/>
        <v/>
      </c>
      <c r="X92" s="55" t="str">
        <f t="shared" si="35"/>
        <v/>
      </c>
      <c r="Y92" s="55" t="str">
        <f t="shared" si="36"/>
        <v/>
      </c>
      <c r="Z92" s="104" t="str">
        <f t="shared" si="37"/>
        <v/>
      </c>
      <c r="AA92" s="113" t="str">
        <f t="shared" si="38"/>
        <v/>
      </c>
      <c r="AB92" s="183"/>
      <c r="AC92" s="62" t="str">
        <f t="shared" si="39"/>
        <v/>
      </c>
      <c r="AD92" s="63" t="str">
        <f t="shared" si="40"/>
        <v/>
      </c>
      <c r="AE92" s="63" t="str">
        <f t="shared" si="41"/>
        <v/>
      </c>
      <c r="AF92" s="63" t="str">
        <f t="shared" si="42"/>
        <v/>
      </c>
      <c r="AG92" s="108" t="str">
        <f t="shared" si="43"/>
        <v/>
      </c>
      <c r="AH92" s="113" t="str">
        <f t="shared" si="44"/>
        <v/>
      </c>
      <c r="AI92" s="63" t="str">
        <f t="shared" si="45"/>
        <v/>
      </c>
      <c r="AJ92" s="63" t="str">
        <f t="shared" si="46"/>
        <v/>
      </c>
      <c r="AK92" s="63" t="str">
        <f t="shared" si="47"/>
        <v/>
      </c>
      <c r="AL92" s="108" t="str">
        <f t="shared" si="48"/>
        <v/>
      </c>
      <c r="AM92" s="113" t="str">
        <f t="shared" si="49"/>
        <v/>
      </c>
      <c r="AN92" s="34"/>
      <c r="AO92" s="34"/>
    </row>
    <row r="93" spans="1:41" x14ac:dyDescent="0.25">
      <c r="A93" s="34"/>
      <c r="B93" s="34"/>
      <c r="C93" s="34"/>
      <c r="D93" s="34"/>
      <c r="E93" s="34"/>
      <c r="F93" s="34"/>
      <c r="G93" s="34"/>
      <c r="H93" s="41"/>
      <c r="I93" s="40" t="str">
        <f t="shared" si="25"/>
        <v>ÿÿÿÿÿÿÿÿÿÿ</v>
      </c>
      <c r="J93" s="52" t="str">
        <f t="shared" si="26"/>
        <v/>
      </c>
      <c r="K93" s="67"/>
      <c r="L93" s="70"/>
      <c r="M93" s="74"/>
      <c r="N93" s="75"/>
      <c r="O93" s="58" t="str">
        <f>IF($J93="","",P93*Modules!$U$3)</f>
        <v/>
      </c>
      <c r="P93" s="96" t="str">
        <f t="shared" si="27"/>
        <v/>
      </c>
      <c r="Q93" s="52" t="str">
        <f t="shared" si="28"/>
        <v/>
      </c>
      <c r="R93" s="55" t="str">
        <f t="shared" si="29"/>
        <v/>
      </c>
      <c r="S93" s="55" t="str">
        <f t="shared" si="30"/>
        <v/>
      </c>
      <c r="T93" s="55" t="str">
        <f t="shared" si="31"/>
        <v/>
      </c>
      <c r="U93" s="104" t="str">
        <f t="shared" si="32"/>
        <v/>
      </c>
      <c r="V93" s="113" t="str">
        <f t="shared" si="33"/>
        <v/>
      </c>
      <c r="W93" s="52" t="str">
        <f t="shared" si="34"/>
        <v/>
      </c>
      <c r="X93" s="55" t="str">
        <f t="shared" si="35"/>
        <v/>
      </c>
      <c r="Y93" s="55" t="str">
        <f t="shared" si="36"/>
        <v/>
      </c>
      <c r="Z93" s="104" t="str">
        <f t="shared" si="37"/>
        <v/>
      </c>
      <c r="AA93" s="113" t="str">
        <f t="shared" si="38"/>
        <v/>
      </c>
      <c r="AB93" s="183"/>
      <c r="AC93" s="62" t="str">
        <f t="shared" si="39"/>
        <v/>
      </c>
      <c r="AD93" s="63" t="str">
        <f t="shared" si="40"/>
        <v/>
      </c>
      <c r="AE93" s="63" t="str">
        <f t="shared" si="41"/>
        <v/>
      </c>
      <c r="AF93" s="63" t="str">
        <f t="shared" si="42"/>
        <v/>
      </c>
      <c r="AG93" s="108" t="str">
        <f t="shared" si="43"/>
        <v/>
      </c>
      <c r="AH93" s="113" t="str">
        <f t="shared" si="44"/>
        <v/>
      </c>
      <c r="AI93" s="63" t="str">
        <f t="shared" si="45"/>
        <v/>
      </c>
      <c r="AJ93" s="63" t="str">
        <f t="shared" si="46"/>
        <v/>
      </c>
      <c r="AK93" s="63" t="str">
        <f t="shared" si="47"/>
        <v/>
      </c>
      <c r="AL93" s="108" t="str">
        <f t="shared" si="48"/>
        <v/>
      </c>
      <c r="AM93" s="113" t="str">
        <f t="shared" si="49"/>
        <v/>
      </c>
      <c r="AN93" s="34"/>
      <c r="AO93" s="34"/>
    </row>
    <row r="94" spans="1:41" x14ac:dyDescent="0.25">
      <c r="A94" s="34"/>
      <c r="B94" s="34"/>
      <c r="C94" s="34"/>
      <c r="D94" s="34"/>
      <c r="E94" s="34"/>
      <c r="F94" s="34"/>
      <c r="G94" s="34"/>
      <c r="H94" s="41"/>
      <c r="I94" s="40" t="str">
        <f t="shared" si="25"/>
        <v>ÿÿÿÿÿÿÿÿÿÿ</v>
      </c>
      <c r="J94" s="52" t="str">
        <f t="shared" si="26"/>
        <v/>
      </c>
      <c r="K94" s="67"/>
      <c r="L94" s="70"/>
      <c r="M94" s="74"/>
      <c r="N94" s="75"/>
      <c r="O94" s="58" t="str">
        <f>IF($J94="","",P94*Modules!$U$3)</f>
        <v/>
      </c>
      <c r="P94" s="96" t="str">
        <f t="shared" si="27"/>
        <v/>
      </c>
      <c r="Q94" s="52" t="str">
        <f t="shared" si="28"/>
        <v/>
      </c>
      <c r="R94" s="55" t="str">
        <f t="shared" si="29"/>
        <v/>
      </c>
      <c r="S94" s="55" t="str">
        <f t="shared" si="30"/>
        <v/>
      </c>
      <c r="T94" s="55" t="str">
        <f t="shared" si="31"/>
        <v/>
      </c>
      <c r="U94" s="104" t="str">
        <f t="shared" si="32"/>
        <v/>
      </c>
      <c r="V94" s="113" t="str">
        <f t="shared" si="33"/>
        <v/>
      </c>
      <c r="W94" s="52" t="str">
        <f t="shared" si="34"/>
        <v/>
      </c>
      <c r="X94" s="55" t="str">
        <f t="shared" si="35"/>
        <v/>
      </c>
      <c r="Y94" s="55" t="str">
        <f t="shared" si="36"/>
        <v/>
      </c>
      <c r="Z94" s="104" t="str">
        <f t="shared" si="37"/>
        <v/>
      </c>
      <c r="AA94" s="113" t="str">
        <f t="shared" si="38"/>
        <v/>
      </c>
      <c r="AB94" s="183"/>
      <c r="AC94" s="62" t="str">
        <f t="shared" si="39"/>
        <v/>
      </c>
      <c r="AD94" s="63" t="str">
        <f t="shared" si="40"/>
        <v/>
      </c>
      <c r="AE94" s="63" t="str">
        <f t="shared" si="41"/>
        <v/>
      </c>
      <c r="AF94" s="63" t="str">
        <f t="shared" si="42"/>
        <v/>
      </c>
      <c r="AG94" s="108" t="str">
        <f t="shared" si="43"/>
        <v/>
      </c>
      <c r="AH94" s="113" t="str">
        <f t="shared" si="44"/>
        <v/>
      </c>
      <c r="AI94" s="63" t="str">
        <f t="shared" si="45"/>
        <v/>
      </c>
      <c r="AJ94" s="63" t="str">
        <f t="shared" si="46"/>
        <v/>
      </c>
      <c r="AK94" s="63" t="str">
        <f t="shared" si="47"/>
        <v/>
      </c>
      <c r="AL94" s="108" t="str">
        <f t="shared" si="48"/>
        <v/>
      </c>
      <c r="AM94" s="113" t="str">
        <f t="shared" si="49"/>
        <v/>
      </c>
      <c r="AN94" s="34"/>
      <c r="AO94" s="34"/>
    </row>
    <row r="95" spans="1:41" x14ac:dyDescent="0.25">
      <c r="A95" s="34"/>
      <c r="B95" s="34"/>
      <c r="C95" s="34"/>
      <c r="D95" s="34"/>
      <c r="E95" s="34"/>
      <c r="F95" s="34"/>
      <c r="G95" s="34"/>
      <c r="H95" s="41"/>
      <c r="I95" s="40" t="str">
        <f t="shared" si="25"/>
        <v>ÿÿÿÿÿÿÿÿÿÿ</v>
      </c>
      <c r="J95" s="52" t="str">
        <f t="shared" si="26"/>
        <v/>
      </c>
      <c r="K95" s="67"/>
      <c r="L95" s="70"/>
      <c r="M95" s="74"/>
      <c r="N95" s="75"/>
      <c r="O95" s="58" t="str">
        <f>IF($J95="","",P95*Modules!$U$3)</f>
        <v/>
      </c>
      <c r="P95" s="96" t="str">
        <f t="shared" si="27"/>
        <v/>
      </c>
      <c r="Q95" s="52" t="str">
        <f t="shared" si="28"/>
        <v/>
      </c>
      <c r="R95" s="55" t="str">
        <f t="shared" si="29"/>
        <v/>
      </c>
      <c r="S95" s="55" t="str">
        <f t="shared" si="30"/>
        <v/>
      </c>
      <c r="T95" s="55" t="str">
        <f t="shared" si="31"/>
        <v/>
      </c>
      <c r="U95" s="104" t="str">
        <f t="shared" si="32"/>
        <v/>
      </c>
      <c r="V95" s="113" t="str">
        <f t="shared" si="33"/>
        <v/>
      </c>
      <c r="W95" s="52" t="str">
        <f t="shared" si="34"/>
        <v/>
      </c>
      <c r="X95" s="55" t="str">
        <f t="shared" si="35"/>
        <v/>
      </c>
      <c r="Y95" s="55" t="str">
        <f t="shared" si="36"/>
        <v/>
      </c>
      <c r="Z95" s="104" t="str">
        <f t="shared" si="37"/>
        <v/>
      </c>
      <c r="AA95" s="113" t="str">
        <f t="shared" si="38"/>
        <v/>
      </c>
      <c r="AB95" s="183"/>
      <c r="AC95" s="62" t="str">
        <f t="shared" si="39"/>
        <v/>
      </c>
      <c r="AD95" s="63" t="str">
        <f t="shared" si="40"/>
        <v/>
      </c>
      <c r="AE95" s="63" t="str">
        <f t="shared" si="41"/>
        <v/>
      </c>
      <c r="AF95" s="63" t="str">
        <f t="shared" si="42"/>
        <v/>
      </c>
      <c r="AG95" s="108" t="str">
        <f t="shared" si="43"/>
        <v/>
      </c>
      <c r="AH95" s="113" t="str">
        <f t="shared" si="44"/>
        <v/>
      </c>
      <c r="AI95" s="63" t="str">
        <f t="shared" si="45"/>
        <v/>
      </c>
      <c r="AJ95" s="63" t="str">
        <f t="shared" si="46"/>
        <v/>
      </c>
      <c r="AK95" s="63" t="str">
        <f t="shared" si="47"/>
        <v/>
      </c>
      <c r="AL95" s="108" t="str">
        <f t="shared" si="48"/>
        <v/>
      </c>
      <c r="AM95" s="113" t="str">
        <f t="shared" si="49"/>
        <v/>
      </c>
      <c r="AN95" s="34"/>
      <c r="AO95" s="34"/>
    </row>
    <row r="96" spans="1:41" x14ac:dyDescent="0.25">
      <c r="A96" s="34"/>
      <c r="B96" s="34"/>
      <c r="C96" s="34"/>
      <c r="D96" s="34"/>
      <c r="E96" s="34"/>
      <c r="F96" s="34"/>
      <c r="G96" s="34"/>
      <c r="H96" s="41"/>
      <c r="I96" s="40" t="str">
        <f t="shared" si="25"/>
        <v>ÿÿÿÿÿÿÿÿÿÿ</v>
      </c>
      <c r="J96" s="52" t="str">
        <f t="shared" si="26"/>
        <v/>
      </c>
      <c r="K96" s="67"/>
      <c r="L96" s="70"/>
      <c r="M96" s="74"/>
      <c r="N96" s="75"/>
      <c r="O96" s="58" t="str">
        <f>IF($J96="","",P96*Modules!$U$3)</f>
        <v/>
      </c>
      <c r="P96" s="96" t="str">
        <f t="shared" si="27"/>
        <v/>
      </c>
      <c r="Q96" s="52" t="str">
        <f t="shared" si="28"/>
        <v/>
      </c>
      <c r="R96" s="55" t="str">
        <f t="shared" si="29"/>
        <v/>
      </c>
      <c r="S96" s="55" t="str">
        <f t="shared" si="30"/>
        <v/>
      </c>
      <c r="T96" s="55" t="str">
        <f t="shared" si="31"/>
        <v/>
      </c>
      <c r="U96" s="104" t="str">
        <f t="shared" si="32"/>
        <v/>
      </c>
      <c r="V96" s="113" t="str">
        <f t="shared" si="33"/>
        <v/>
      </c>
      <c r="W96" s="52" t="str">
        <f t="shared" si="34"/>
        <v/>
      </c>
      <c r="X96" s="55" t="str">
        <f t="shared" si="35"/>
        <v/>
      </c>
      <c r="Y96" s="55" t="str">
        <f t="shared" si="36"/>
        <v/>
      </c>
      <c r="Z96" s="104" t="str">
        <f t="shared" si="37"/>
        <v/>
      </c>
      <c r="AA96" s="113" t="str">
        <f t="shared" si="38"/>
        <v/>
      </c>
      <c r="AB96" s="183"/>
      <c r="AC96" s="62" t="str">
        <f t="shared" si="39"/>
        <v/>
      </c>
      <c r="AD96" s="63" t="str">
        <f t="shared" si="40"/>
        <v/>
      </c>
      <c r="AE96" s="63" t="str">
        <f t="shared" si="41"/>
        <v/>
      </c>
      <c r="AF96" s="63" t="str">
        <f t="shared" si="42"/>
        <v/>
      </c>
      <c r="AG96" s="108" t="str">
        <f t="shared" si="43"/>
        <v/>
      </c>
      <c r="AH96" s="113" t="str">
        <f t="shared" si="44"/>
        <v/>
      </c>
      <c r="AI96" s="63" t="str">
        <f t="shared" si="45"/>
        <v/>
      </c>
      <c r="AJ96" s="63" t="str">
        <f t="shared" si="46"/>
        <v/>
      </c>
      <c r="AK96" s="63" t="str">
        <f t="shared" si="47"/>
        <v/>
      </c>
      <c r="AL96" s="108" t="str">
        <f t="shared" si="48"/>
        <v/>
      </c>
      <c r="AM96" s="113" t="str">
        <f t="shared" si="49"/>
        <v/>
      </c>
      <c r="AN96" s="34"/>
      <c r="AO96" s="34"/>
    </row>
    <row r="97" spans="1:41" x14ac:dyDescent="0.25">
      <c r="A97" s="34"/>
      <c r="B97" s="34"/>
      <c r="C97" s="34"/>
      <c r="D97" s="34"/>
      <c r="E97" s="34"/>
      <c r="F97" s="34"/>
      <c r="G97" s="34"/>
      <c r="H97" s="41"/>
      <c r="I97" s="40" t="str">
        <f t="shared" si="25"/>
        <v>ÿÿÿÿÿÿÿÿÿÿ</v>
      </c>
      <c r="J97" s="52" t="str">
        <f t="shared" si="26"/>
        <v/>
      </c>
      <c r="K97" s="67"/>
      <c r="L97" s="70"/>
      <c r="M97" s="74"/>
      <c r="N97" s="75"/>
      <c r="O97" s="58" t="str">
        <f>IF($J97="","",P97*Modules!$U$3)</f>
        <v/>
      </c>
      <c r="P97" s="96" t="str">
        <f t="shared" si="27"/>
        <v/>
      </c>
      <c r="Q97" s="52" t="str">
        <f t="shared" si="28"/>
        <v/>
      </c>
      <c r="R97" s="55" t="str">
        <f t="shared" si="29"/>
        <v/>
      </c>
      <c r="S97" s="55" t="str">
        <f t="shared" si="30"/>
        <v/>
      </c>
      <c r="T97" s="55" t="str">
        <f t="shared" si="31"/>
        <v/>
      </c>
      <c r="U97" s="104" t="str">
        <f t="shared" si="32"/>
        <v/>
      </c>
      <c r="V97" s="113" t="str">
        <f t="shared" si="33"/>
        <v/>
      </c>
      <c r="W97" s="52" t="str">
        <f t="shared" si="34"/>
        <v/>
      </c>
      <c r="X97" s="55" t="str">
        <f t="shared" si="35"/>
        <v/>
      </c>
      <c r="Y97" s="55" t="str">
        <f t="shared" si="36"/>
        <v/>
      </c>
      <c r="Z97" s="104" t="str">
        <f t="shared" si="37"/>
        <v/>
      </c>
      <c r="AA97" s="113" t="str">
        <f t="shared" si="38"/>
        <v/>
      </c>
      <c r="AB97" s="183"/>
      <c r="AC97" s="62" t="str">
        <f t="shared" si="39"/>
        <v/>
      </c>
      <c r="AD97" s="63" t="str">
        <f t="shared" si="40"/>
        <v/>
      </c>
      <c r="AE97" s="63" t="str">
        <f t="shared" si="41"/>
        <v/>
      </c>
      <c r="AF97" s="63" t="str">
        <f t="shared" si="42"/>
        <v/>
      </c>
      <c r="AG97" s="108" t="str">
        <f t="shared" si="43"/>
        <v/>
      </c>
      <c r="AH97" s="113" t="str">
        <f t="shared" si="44"/>
        <v/>
      </c>
      <c r="AI97" s="63" t="str">
        <f t="shared" si="45"/>
        <v/>
      </c>
      <c r="AJ97" s="63" t="str">
        <f t="shared" si="46"/>
        <v/>
      </c>
      <c r="AK97" s="63" t="str">
        <f t="shared" si="47"/>
        <v/>
      </c>
      <c r="AL97" s="108" t="str">
        <f t="shared" si="48"/>
        <v/>
      </c>
      <c r="AM97" s="113" t="str">
        <f t="shared" si="49"/>
        <v/>
      </c>
      <c r="AN97" s="34"/>
      <c r="AO97" s="34"/>
    </row>
    <row r="98" spans="1:41" x14ac:dyDescent="0.25">
      <c r="A98" s="34"/>
      <c r="B98" s="34"/>
      <c r="C98" s="34"/>
      <c r="D98" s="34"/>
      <c r="E98" s="34"/>
      <c r="F98" s="34"/>
      <c r="G98" s="34"/>
      <c r="H98" s="41"/>
      <c r="I98" s="40" t="str">
        <f t="shared" si="25"/>
        <v>ÿÿÿÿÿÿÿÿÿÿ</v>
      </c>
      <c r="J98" s="52" t="str">
        <f t="shared" si="26"/>
        <v/>
      </c>
      <c r="K98" s="67"/>
      <c r="L98" s="70"/>
      <c r="M98" s="74"/>
      <c r="N98" s="75"/>
      <c r="O98" s="58" t="str">
        <f>IF($J98="","",P98*Modules!$U$3)</f>
        <v/>
      </c>
      <c r="P98" s="96" t="str">
        <f t="shared" si="27"/>
        <v/>
      </c>
      <c r="Q98" s="52" t="str">
        <f t="shared" si="28"/>
        <v/>
      </c>
      <c r="R98" s="55" t="str">
        <f t="shared" si="29"/>
        <v/>
      </c>
      <c r="S98" s="55" t="str">
        <f t="shared" si="30"/>
        <v/>
      </c>
      <c r="T98" s="55" t="str">
        <f t="shared" si="31"/>
        <v/>
      </c>
      <c r="U98" s="104" t="str">
        <f t="shared" si="32"/>
        <v/>
      </c>
      <c r="V98" s="113" t="str">
        <f t="shared" si="33"/>
        <v/>
      </c>
      <c r="W98" s="52" t="str">
        <f t="shared" si="34"/>
        <v/>
      </c>
      <c r="X98" s="55" t="str">
        <f t="shared" si="35"/>
        <v/>
      </c>
      <c r="Y98" s="55" t="str">
        <f t="shared" si="36"/>
        <v/>
      </c>
      <c r="Z98" s="104" t="str">
        <f t="shared" si="37"/>
        <v/>
      </c>
      <c r="AA98" s="113" t="str">
        <f t="shared" si="38"/>
        <v/>
      </c>
      <c r="AB98" s="183"/>
      <c r="AC98" s="62" t="str">
        <f t="shared" si="39"/>
        <v/>
      </c>
      <c r="AD98" s="63" t="str">
        <f t="shared" si="40"/>
        <v/>
      </c>
      <c r="AE98" s="63" t="str">
        <f t="shared" si="41"/>
        <v/>
      </c>
      <c r="AF98" s="63" t="str">
        <f t="shared" si="42"/>
        <v/>
      </c>
      <c r="AG98" s="108" t="str">
        <f t="shared" si="43"/>
        <v/>
      </c>
      <c r="AH98" s="113" t="str">
        <f t="shared" si="44"/>
        <v/>
      </c>
      <c r="AI98" s="63" t="str">
        <f t="shared" si="45"/>
        <v/>
      </c>
      <c r="AJ98" s="63" t="str">
        <f t="shared" si="46"/>
        <v/>
      </c>
      <c r="AK98" s="63" t="str">
        <f t="shared" si="47"/>
        <v/>
      </c>
      <c r="AL98" s="108" t="str">
        <f t="shared" si="48"/>
        <v/>
      </c>
      <c r="AM98" s="113" t="str">
        <f t="shared" si="49"/>
        <v/>
      </c>
      <c r="AN98" s="34"/>
      <c r="AO98" s="34"/>
    </row>
    <row r="99" spans="1:41" x14ac:dyDescent="0.25">
      <c r="A99" s="34"/>
      <c r="B99" s="34"/>
      <c r="C99" s="34"/>
      <c r="D99" s="34"/>
      <c r="E99" s="34"/>
      <c r="F99" s="34"/>
      <c r="G99" s="34"/>
      <c r="H99" s="41"/>
      <c r="I99" s="40" t="str">
        <f t="shared" si="25"/>
        <v>ÿÿÿÿÿÿÿÿÿÿ</v>
      </c>
      <c r="J99" s="52" t="str">
        <f t="shared" si="26"/>
        <v/>
      </c>
      <c r="K99" s="67"/>
      <c r="L99" s="70"/>
      <c r="M99" s="74"/>
      <c r="N99" s="75"/>
      <c r="O99" s="58" t="str">
        <f>IF($J99="","",P99*Modules!$U$3)</f>
        <v/>
      </c>
      <c r="P99" s="96" t="str">
        <f t="shared" si="27"/>
        <v/>
      </c>
      <c r="Q99" s="52" t="str">
        <f t="shared" si="28"/>
        <v/>
      </c>
      <c r="R99" s="55" t="str">
        <f t="shared" si="29"/>
        <v/>
      </c>
      <c r="S99" s="55" t="str">
        <f t="shared" si="30"/>
        <v/>
      </c>
      <c r="T99" s="55" t="str">
        <f t="shared" si="31"/>
        <v/>
      </c>
      <c r="U99" s="104" t="str">
        <f t="shared" si="32"/>
        <v/>
      </c>
      <c r="V99" s="113" t="str">
        <f t="shared" si="33"/>
        <v/>
      </c>
      <c r="W99" s="52" t="str">
        <f t="shared" si="34"/>
        <v/>
      </c>
      <c r="X99" s="55" t="str">
        <f t="shared" si="35"/>
        <v/>
      </c>
      <c r="Y99" s="55" t="str">
        <f t="shared" si="36"/>
        <v/>
      </c>
      <c r="Z99" s="104" t="str">
        <f t="shared" si="37"/>
        <v/>
      </c>
      <c r="AA99" s="113" t="str">
        <f t="shared" si="38"/>
        <v/>
      </c>
      <c r="AB99" s="183"/>
      <c r="AC99" s="62" t="str">
        <f t="shared" si="39"/>
        <v/>
      </c>
      <c r="AD99" s="63" t="str">
        <f t="shared" si="40"/>
        <v/>
      </c>
      <c r="AE99" s="63" t="str">
        <f t="shared" si="41"/>
        <v/>
      </c>
      <c r="AF99" s="63" t="str">
        <f t="shared" si="42"/>
        <v/>
      </c>
      <c r="AG99" s="108" t="str">
        <f t="shared" si="43"/>
        <v/>
      </c>
      <c r="AH99" s="113" t="str">
        <f t="shared" si="44"/>
        <v/>
      </c>
      <c r="AI99" s="63" t="str">
        <f t="shared" si="45"/>
        <v/>
      </c>
      <c r="AJ99" s="63" t="str">
        <f t="shared" si="46"/>
        <v/>
      </c>
      <c r="AK99" s="63" t="str">
        <f t="shared" si="47"/>
        <v/>
      </c>
      <c r="AL99" s="108" t="str">
        <f t="shared" si="48"/>
        <v/>
      </c>
      <c r="AM99" s="113" t="str">
        <f t="shared" si="49"/>
        <v/>
      </c>
      <c r="AN99" s="34"/>
      <c r="AO99" s="34"/>
    </row>
    <row r="100" spans="1:41" x14ac:dyDescent="0.25">
      <c r="A100" s="34"/>
      <c r="B100" s="34"/>
      <c r="C100" s="34"/>
      <c r="D100" s="34"/>
      <c r="E100" s="34"/>
      <c r="F100" s="34"/>
      <c r="G100" s="34"/>
      <c r="H100" s="41"/>
      <c r="I100" s="40" t="str">
        <f t="shared" si="25"/>
        <v>ÿÿÿÿÿÿÿÿÿÿ</v>
      </c>
      <c r="J100" s="52" t="str">
        <f t="shared" si="26"/>
        <v/>
      </c>
      <c r="K100" s="67"/>
      <c r="L100" s="70"/>
      <c r="M100" s="74"/>
      <c r="N100" s="75"/>
      <c r="O100" s="58" t="str">
        <f>IF($J100="","",P100*Modules!$U$3)</f>
        <v/>
      </c>
      <c r="P100" s="96" t="str">
        <f t="shared" si="27"/>
        <v/>
      </c>
      <c r="Q100" s="52" t="str">
        <f t="shared" si="28"/>
        <v/>
      </c>
      <c r="R100" s="55" t="str">
        <f t="shared" si="29"/>
        <v/>
      </c>
      <c r="S100" s="55" t="str">
        <f t="shared" si="30"/>
        <v/>
      </c>
      <c r="T100" s="55" t="str">
        <f t="shared" si="31"/>
        <v/>
      </c>
      <c r="U100" s="104" t="str">
        <f t="shared" si="32"/>
        <v/>
      </c>
      <c r="V100" s="113" t="str">
        <f t="shared" si="33"/>
        <v/>
      </c>
      <c r="W100" s="52" t="str">
        <f t="shared" si="34"/>
        <v/>
      </c>
      <c r="X100" s="55" t="str">
        <f t="shared" si="35"/>
        <v/>
      </c>
      <c r="Y100" s="55" t="str">
        <f t="shared" si="36"/>
        <v/>
      </c>
      <c r="Z100" s="104" t="str">
        <f t="shared" si="37"/>
        <v/>
      </c>
      <c r="AA100" s="113" t="str">
        <f t="shared" si="38"/>
        <v/>
      </c>
      <c r="AB100" s="183"/>
      <c r="AC100" s="62" t="str">
        <f t="shared" si="39"/>
        <v/>
      </c>
      <c r="AD100" s="63" t="str">
        <f t="shared" si="40"/>
        <v/>
      </c>
      <c r="AE100" s="63" t="str">
        <f t="shared" si="41"/>
        <v/>
      </c>
      <c r="AF100" s="63" t="str">
        <f t="shared" si="42"/>
        <v/>
      </c>
      <c r="AG100" s="108" t="str">
        <f t="shared" si="43"/>
        <v/>
      </c>
      <c r="AH100" s="113" t="str">
        <f t="shared" si="44"/>
        <v/>
      </c>
      <c r="AI100" s="63" t="str">
        <f t="shared" si="45"/>
        <v/>
      </c>
      <c r="AJ100" s="63" t="str">
        <f t="shared" si="46"/>
        <v/>
      </c>
      <c r="AK100" s="63" t="str">
        <f t="shared" si="47"/>
        <v/>
      </c>
      <c r="AL100" s="108" t="str">
        <f t="shared" si="48"/>
        <v/>
      </c>
      <c r="AM100" s="113" t="str">
        <f t="shared" si="49"/>
        <v/>
      </c>
      <c r="AN100" s="34"/>
      <c r="AO100" s="34"/>
    </row>
    <row r="101" spans="1:41" x14ac:dyDescent="0.25">
      <c r="A101" s="34"/>
      <c r="B101" s="34"/>
      <c r="C101" s="34"/>
      <c r="D101" s="34"/>
      <c r="E101" s="34"/>
      <c r="F101" s="34"/>
      <c r="G101" s="34"/>
      <c r="H101" s="41"/>
      <c r="I101" s="40" t="str">
        <f t="shared" si="25"/>
        <v>ÿÿÿÿÿÿÿÿÿÿ</v>
      </c>
      <c r="J101" s="52" t="str">
        <f t="shared" si="26"/>
        <v/>
      </c>
      <c r="K101" s="67"/>
      <c r="L101" s="70"/>
      <c r="M101" s="74"/>
      <c r="N101" s="75"/>
      <c r="O101" s="58" t="str">
        <f>IF($J101="","",P101*Modules!$U$3)</f>
        <v/>
      </c>
      <c r="P101" s="96" t="str">
        <f t="shared" si="27"/>
        <v/>
      </c>
      <c r="Q101" s="52" t="str">
        <f t="shared" si="28"/>
        <v/>
      </c>
      <c r="R101" s="55" t="str">
        <f t="shared" si="29"/>
        <v/>
      </c>
      <c r="S101" s="55" t="str">
        <f t="shared" si="30"/>
        <v/>
      </c>
      <c r="T101" s="55" t="str">
        <f t="shared" si="31"/>
        <v/>
      </c>
      <c r="U101" s="104" t="str">
        <f t="shared" si="32"/>
        <v/>
      </c>
      <c r="V101" s="113" t="str">
        <f t="shared" si="33"/>
        <v/>
      </c>
      <c r="W101" s="52" t="str">
        <f t="shared" si="34"/>
        <v/>
      </c>
      <c r="X101" s="55" t="str">
        <f t="shared" si="35"/>
        <v/>
      </c>
      <c r="Y101" s="55" t="str">
        <f t="shared" si="36"/>
        <v/>
      </c>
      <c r="Z101" s="104" t="str">
        <f t="shared" si="37"/>
        <v/>
      </c>
      <c r="AA101" s="113" t="str">
        <f t="shared" si="38"/>
        <v/>
      </c>
      <c r="AB101" s="183"/>
      <c r="AC101" s="62" t="str">
        <f t="shared" si="39"/>
        <v/>
      </c>
      <c r="AD101" s="63" t="str">
        <f t="shared" si="40"/>
        <v/>
      </c>
      <c r="AE101" s="63" t="str">
        <f t="shared" si="41"/>
        <v/>
      </c>
      <c r="AF101" s="63" t="str">
        <f t="shared" si="42"/>
        <v/>
      </c>
      <c r="AG101" s="108" t="str">
        <f t="shared" si="43"/>
        <v/>
      </c>
      <c r="AH101" s="113" t="str">
        <f t="shared" si="44"/>
        <v/>
      </c>
      <c r="AI101" s="63" t="str">
        <f t="shared" si="45"/>
        <v/>
      </c>
      <c r="AJ101" s="63" t="str">
        <f t="shared" si="46"/>
        <v/>
      </c>
      <c r="AK101" s="63" t="str">
        <f t="shared" si="47"/>
        <v/>
      </c>
      <c r="AL101" s="108" t="str">
        <f t="shared" si="48"/>
        <v/>
      </c>
      <c r="AM101" s="113" t="str">
        <f t="shared" si="49"/>
        <v/>
      </c>
      <c r="AN101" s="34"/>
      <c r="AO101" s="34"/>
    </row>
    <row r="102" spans="1:41" x14ac:dyDescent="0.25">
      <c r="A102" s="34"/>
      <c r="B102" s="34"/>
      <c r="C102" s="34"/>
      <c r="D102" s="34"/>
      <c r="E102" s="34"/>
      <c r="F102" s="34"/>
      <c r="G102" s="34"/>
      <c r="H102" s="41"/>
      <c r="I102" s="40" t="str">
        <f t="shared" si="25"/>
        <v>ÿÿÿÿÿÿÿÿÿÿ</v>
      </c>
      <c r="J102" s="52" t="str">
        <f t="shared" si="26"/>
        <v/>
      </c>
      <c r="K102" s="67"/>
      <c r="L102" s="70"/>
      <c r="M102" s="74"/>
      <c r="N102" s="75"/>
      <c r="O102" s="58" t="str">
        <f>IF($J102="","",P102*Modules!$U$3)</f>
        <v/>
      </c>
      <c r="P102" s="96" t="str">
        <f t="shared" si="27"/>
        <v/>
      </c>
      <c r="Q102" s="52" t="str">
        <f t="shared" si="28"/>
        <v/>
      </c>
      <c r="R102" s="55" t="str">
        <f t="shared" si="29"/>
        <v/>
      </c>
      <c r="S102" s="55" t="str">
        <f t="shared" si="30"/>
        <v/>
      </c>
      <c r="T102" s="55" t="str">
        <f t="shared" si="31"/>
        <v/>
      </c>
      <c r="U102" s="104" t="str">
        <f t="shared" si="32"/>
        <v/>
      </c>
      <c r="V102" s="113" t="str">
        <f t="shared" si="33"/>
        <v/>
      </c>
      <c r="W102" s="52" t="str">
        <f t="shared" si="34"/>
        <v/>
      </c>
      <c r="X102" s="55" t="str">
        <f t="shared" si="35"/>
        <v/>
      </c>
      <c r="Y102" s="55" t="str">
        <f t="shared" si="36"/>
        <v/>
      </c>
      <c r="Z102" s="104" t="str">
        <f t="shared" si="37"/>
        <v/>
      </c>
      <c r="AA102" s="113" t="str">
        <f t="shared" si="38"/>
        <v/>
      </c>
      <c r="AB102" s="183"/>
      <c r="AC102" s="62" t="str">
        <f t="shared" si="39"/>
        <v/>
      </c>
      <c r="AD102" s="63" t="str">
        <f t="shared" si="40"/>
        <v/>
      </c>
      <c r="AE102" s="63" t="str">
        <f t="shared" si="41"/>
        <v/>
      </c>
      <c r="AF102" s="63" t="str">
        <f t="shared" si="42"/>
        <v/>
      </c>
      <c r="AG102" s="108" t="str">
        <f t="shared" si="43"/>
        <v/>
      </c>
      <c r="AH102" s="113" t="str">
        <f t="shared" si="44"/>
        <v/>
      </c>
      <c r="AI102" s="63" t="str">
        <f t="shared" si="45"/>
        <v/>
      </c>
      <c r="AJ102" s="63" t="str">
        <f t="shared" si="46"/>
        <v/>
      </c>
      <c r="AK102" s="63" t="str">
        <f t="shared" si="47"/>
        <v/>
      </c>
      <c r="AL102" s="108" t="str">
        <f t="shared" si="48"/>
        <v/>
      </c>
      <c r="AM102" s="113" t="str">
        <f t="shared" si="49"/>
        <v/>
      </c>
      <c r="AN102" s="34"/>
      <c r="AO102" s="34"/>
    </row>
    <row r="103" spans="1:41" x14ac:dyDescent="0.25">
      <c r="A103" s="34"/>
      <c r="B103" s="34"/>
      <c r="C103" s="34"/>
      <c r="D103" s="34"/>
      <c r="E103" s="34"/>
      <c r="F103" s="34"/>
      <c r="G103" s="34"/>
      <c r="H103" s="41"/>
      <c r="I103" s="40" t="str">
        <f t="shared" si="25"/>
        <v>ÿÿÿÿÿÿÿÿÿÿ</v>
      </c>
      <c r="J103" s="52" t="str">
        <f t="shared" si="26"/>
        <v/>
      </c>
      <c r="K103" s="67"/>
      <c r="L103" s="70"/>
      <c r="M103" s="74"/>
      <c r="N103" s="75"/>
      <c r="O103" s="58" t="str">
        <f>IF($J103="","",P103*Modules!$U$3)</f>
        <v/>
      </c>
      <c r="P103" s="96" t="str">
        <f t="shared" si="27"/>
        <v/>
      </c>
      <c r="Q103" s="52" t="str">
        <f t="shared" si="28"/>
        <v/>
      </c>
      <c r="R103" s="55" t="str">
        <f t="shared" si="29"/>
        <v/>
      </c>
      <c r="S103" s="55" t="str">
        <f t="shared" si="30"/>
        <v/>
      </c>
      <c r="T103" s="55" t="str">
        <f t="shared" si="31"/>
        <v/>
      </c>
      <c r="U103" s="104" t="str">
        <f t="shared" si="32"/>
        <v/>
      </c>
      <c r="V103" s="113" t="str">
        <f t="shared" si="33"/>
        <v/>
      </c>
      <c r="W103" s="52" t="str">
        <f t="shared" si="34"/>
        <v/>
      </c>
      <c r="X103" s="55" t="str">
        <f t="shared" si="35"/>
        <v/>
      </c>
      <c r="Y103" s="55" t="str">
        <f t="shared" si="36"/>
        <v/>
      </c>
      <c r="Z103" s="104" t="str">
        <f t="shared" si="37"/>
        <v/>
      </c>
      <c r="AA103" s="113" t="str">
        <f t="shared" si="38"/>
        <v/>
      </c>
      <c r="AB103" s="183"/>
      <c r="AC103" s="62" t="str">
        <f t="shared" si="39"/>
        <v/>
      </c>
      <c r="AD103" s="63" t="str">
        <f t="shared" si="40"/>
        <v/>
      </c>
      <c r="AE103" s="63" t="str">
        <f t="shared" si="41"/>
        <v/>
      </c>
      <c r="AF103" s="63" t="str">
        <f t="shared" si="42"/>
        <v/>
      </c>
      <c r="AG103" s="108" t="str">
        <f t="shared" si="43"/>
        <v/>
      </c>
      <c r="AH103" s="113" t="str">
        <f t="shared" si="44"/>
        <v/>
      </c>
      <c r="AI103" s="63" t="str">
        <f t="shared" si="45"/>
        <v/>
      </c>
      <c r="AJ103" s="63" t="str">
        <f t="shared" si="46"/>
        <v/>
      </c>
      <c r="AK103" s="63" t="str">
        <f t="shared" si="47"/>
        <v/>
      </c>
      <c r="AL103" s="108" t="str">
        <f t="shared" si="48"/>
        <v/>
      </c>
      <c r="AM103" s="113" t="str">
        <f t="shared" si="49"/>
        <v/>
      </c>
      <c r="AN103" s="34"/>
      <c r="AO103" s="34"/>
    </row>
    <row r="104" spans="1:41" x14ac:dyDescent="0.25">
      <c r="A104" s="34"/>
      <c r="B104" s="34"/>
      <c r="C104" s="34"/>
      <c r="D104" s="34"/>
      <c r="E104" s="34"/>
      <c r="F104" s="34"/>
      <c r="G104" s="34"/>
      <c r="H104" s="41"/>
      <c r="I104" s="40" t="str">
        <f t="shared" si="25"/>
        <v>ÿÿÿÿÿÿÿÿÿÿ</v>
      </c>
      <c r="J104" s="52" t="str">
        <f t="shared" si="26"/>
        <v/>
      </c>
      <c r="K104" s="67"/>
      <c r="L104" s="70"/>
      <c r="M104" s="74"/>
      <c r="N104" s="75"/>
      <c r="O104" s="58" t="str">
        <f>IF($J104="","",P104*Modules!$U$3)</f>
        <v/>
      </c>
      <c r="P104" s="96" t="str">
        <f t="shared" si="27"/>
        <v/>
      </c>
      <c r="Q104" s="52" t="str">
        <f t="shared" si="28"/>
        <v/>
      </c>
      <c r="R104" s="55" t="str">
        <f t="shared" si="29"/>
        <v/>
      </c>
      <c r="S104" s="55" t="str">
        <f t="shared" si="30"/>
        <v/>
      </c>
      <c r="T104" s="55" t="str">
        <f t="shared" si="31"/>
        <v/>
      </c>
      <c r="U104" s="104" t="str">
        <f t="shared" si="32"/>
        <v/>
      </c>
      <c r="V104" s="113" t="str">
        <f t="shared" si="33"/>
        <v/>
      </c>
      <c r="W104" s="52" t="str">
        <f t="shared" si="34"/>
        <v/>
      </c>
      <c r="X104" s="55" t="str">
        <f t="shared" si="35"/>
        <v/>
      </c>
      <c r="Y104" s="55" t="str">
        <f t="shared" si="36"/>
        <v/>
      </c>
      <c r="Z104" s="104" t="str">
        <f t="shared" si="37"/>
        <v/>
      </c>
      <c r="AA104" s="113" t="str">
        <f t="shared" si="38"/>
        <v/>
      </c>
      <c r="AB104" s="183"/>
      <c r="AC104" s="62" t="str">
        <f t="shared" si="39"/>
        <v/>
      </c>
      <c r="AD104" s="63" t="str">
        <f t="shared" si="40"/>
        <v/>
      </c>
      <c r="AE104" s="63" t="str">
        <f t="shared" si="41"/>
        <v/>
      </c>
      <c r="AF104" s="63" t="str">
        <f t="shared" si="42"/>
        <v/>
      </c>
      <c r="AG104" s="108" t="str">
        <f t="shared" si="43"/>
        <v/>
      </c>
      <c r="AH104" s="113" t="str">
        <f t="shared" si="44"/>
        <v/>
      </c>
      <c r="AI104" s="63" t="str">
        <f t="shared" si="45"/>
        <v/>
      </c>
      <c r="AJ104" s="63" t="str">
        <f t="shared" si="46"/>
        <v/>
      </c>
      <c r="AK104" s="63" t="str">
        <f t="shared" si="47"/>
        <v/>
      </c>
      <c r="AL104" s="108" t="str">
        <f t="shared" si="48"/>
        <v/>
      </c>
      <c r="AM104" s="113" t="str">
        <f t="shared" si="49"/>
        <v/>
      </c>
      <c r="AN104" s="34"/>
      <c r="AO104" s="34"/>
    </row>
    <row r="105" spans="1:41" x14ac:dyDescent="0.25">
      <c r="A105" s="34"/>
      <c r="B105" s="34"/>
      <c r="C105" s="34"/>
      <c r="D105" s="34"/>
      <c r="E105" s="34"/>
      <c r="F105" s="34"/>
      <c r="G105" s="34"/>
      <c r="H105" s="41"/>
      <c r="I105" s="40" t="str">
        <f t="shared" si="25"/>
        <v>ÿÿÿÿÿÿÿÿÿÿ</v>
      </c>
      <c r="J105" s="52" t="str">
        <f t="shared" si="26"/>
        <v/>
      </c>
      <c r="K105" s="67"/>
      <c r="L105" s="70"/>
      <c r="M105" s="74"/>
      <c r="N105" s="75"/>
      <c r="O105" s="58" t="str">
        <f>IF($J105="","",P105*Modules!$U$3)</f>
        <v/>
      </c>
      <c r="P105" s="96" t="str">
        <f t="shared" si="27"/>
        <v/>
      </c>
      <c r="Q105" s="52" t="str">
        <f t="shared" si="28"/>
        <v/>
      </c>
      <c r="R105" s="55" t="str">
        <f t="shared" si="29"/>
        <v/>
      </c>
      <c r="S105" s="55" t="str">
        <f t="shared" si="30"/>
        <v/>
      </c>
      <c r="T105" s="55" t="str">
        <f t="shared" si="31"/>
        <v/>
      </c>
      <c r="U105" s="104" t="str">
        <f t="shared" si="32"/>
        <v/>
      </c>
      <c r="V105" s="113" t="str">
        <f t="shared" si="33"/>
        <v/>
      </c>
      <c r="W105" s="52" t="str">
        <f t="shared" si="34"/>
        <v/>
      </c>
      <c r="X105" s="55" t="str">
        <f t="shared" si="35"/>
        <v/>
      </c>
      <c r="Y105" s="55" t="str">
        <f t="shared" si="36"/>
        <v/>
      </c>
      <c r="Z105" s="104" t="str">
        <f t="shared" si="37"/>
        <v/>
      </c>
      <c r="AA105" s="113" t="str">
        <f t="shared" si="38"/>
        <v/>
      </c>
      <c r="AB105" s="183"/>
      <c r="AC105" s="62" t="str">
        <f t="shared" si="39"/>
        <v/>
      </c>
      <c r="AD105" s="63" t="str">
        <f t="shared" si="40"/>
        <v/>
      </c>
      <c r="AE105" s="63" t="str">
        <f t="shared" si="41"/>
        <v/>
      </c>
      <c r="AF105" s="63" t="str">
        <f t="shared" si="42"/>
        <v/>
      </c>
      <c r="AG105" s="108" t="str">
        <f t="shared" si="43"/>
        <v/>
      </c>
      <c r="AH105" s="113" t="str">
        <f t="shared" si="44"/>
        <v/>
      </c>
      <c r="AI105" s="63" t="str">
        <f t="shared" si="45"/>
        <v/>
      </c>
      <c r="AJ105" s="63" t="str">
        <f t="shared" si="46"/>
        <v/>
      </c>
      <c r="AK105" s="63" t="str">
        <f t="shared" si="47"/>
        <v/>
      </c>
      <c r="AL105" s="108" t="str">
        <f t="shared" si="48"/>
        <v/>
      </c>
      <c r="AM105" s="113" t="str">
        <f t="shared" si="49"/>
        <v/>
      </c>
      <c r="AN105" s="34"/>
      <c r="AO105" s="34"/>
    </row>
    <row r="106" spans="1:41" x14ac:dyDescent="0.25">
      <c r="A106" s="34"/>
      <c r="B106" s="34"/>
      <c r="C106" s="34"/>
      <c r="D106" s="34"/>
      <c r="E106" s="34"/>
      <c r="F106" s="34"/>
      <c r="G106" s="34"/>
      <c r="H106" s="41"/>
      <c r="I106" s="40" t="str">
        <f t="shared" si="25"/>
        <v>ÿÿÿÿÿÿÿÿÿÿ</v>
      </c>
      <c r="J106" s="52" t="str">
        <f t="shared" si="26"/>
        <v/>
      </c>
      <c r="K106" s="67"/>
      <c r="L106" s="70"/>
      <c r="M106" s="74"/>
      <c r="N106" s="75"/>
      <c r="O106" s="58" t="str">
        <f>IF($J106="","",P106*Modules!$U$3)</f>
        <v/>
      </c>
      <c r="P106" s="96" t="str">
        <f t="shared" si="27"/>
        <v/>
      </c>
      <c r="Q106" s="52" t="str">
        <f t="shared" si="28"/>
        <v/>
      </c>
      <c r="R106" s="55" t="str">
        <f t="shared" si="29"/>
        <v/>
      </c>
      <c r="S106" s="55" t="str">
        <f t="shared" si="30"/>
        <v/>
      </c>
      <c r="T106" s="55" t="str">
        <f t="shared" si="31"/>
        <v/>
      </c>
      <c r="U106" s="104" t="str">
        <f t="shared" si="32"/>
        <v/>
      </c>
      <c r="V106" s="113" t="str">
        <f t="shared" si="33"/>
        <v/>
      </c>
      <c r="W106" s="52" t="str">
        <f t="shared" si="34"/>
        <v/>
      </c>
      <c r="X106" s="55" t="str">
        <f t="shared" si="35"/>
        <v/>
      </c>
      <c r="Y106" s="55" t="str">
        <f t="shared" si="36"/>
        <v/>
      </c>
      <c r="Z106" s="104" t="str">
        <f t="shared" si="37"/>
        <v/>
      </c>
      <c r="AA106" s="113" t="str">
        <f t="shared" si="38"/>
        <v/>
      </c>
      <c r="AB106" s="183"/>
      <c r="AC106" s="62" t="str">
        <f t="shared" si="39"/>
        <v/>
      </c>
      <c r="AD106" s="63" t="str">
        <f t="shared" si="40"/>
        <v/>
      </c>
      <c r="AE106" s="63" t="str">
        <f t="shared" si="41"/>
        <v/>
      </c>
      <c r="AF106" s="63" t="str">
        <f t="shared" si="42"/>
        <v/>
      </c>
      <c r="AG106" s="108" t="str">
        <f t="shared" si="43"/>
        <v/>
      </c>
      <c r="AH106" s="113" t="str">
        <f t="shared" si="44"/>
        <v/>
      </c>
      <c r="AI106" s="63" t="str">
        <f t="shared" si="45"/>
        <v/>
      </c>
      <c r="AJ106" s="63" t="str">
        <f t="shared" si="46"/>
        <v/>
      </c>
      <c r="AK106" s="63" t="str">
        <f t="shared" si="47"/>
        <v/>
      </c>
      <c r="AL106" s="108" t="str">
        <f t="shared" si="48"/>
        <v/>
      </c>
      <c r="AM106" s="113" t="str">
        <f t="shared" si="49"/>
        <v/>
      </c>
      <c r="AN106" s="34"/>
      <c r="AO106" s="34"/>
    </row>
    <row r="107" spans="1:41" x14ac:dyDescent="0.25">
      <c r="A107" s="34"/>
      <c r="B107" s="34"/>
      <c r="C107" s="34"/>
      <c r="D107" s="34"/>
      <c r="E107" s="34"/>
      <c r="F107" s="34"/>
      <c r="G107" s="34"/>
      <c r="H107" s="41"/>
      <c r="I107" s="40" t="str">
        <f t="shared" si="25"/>
        <v>ÿÿÿÿÿÿÿÿÿÿ</v>
      </c>
      <c r="J107" s="52" t="str">
        <f t="shared" si="26"/>
        <v/>
      </c>
      <c r="K107" s="67"/>
      <c r="L107" s="70"/>
      <c r="M107" s="74"/>
      <c r="N107" s="75"/>
      <c r="O107" s="58" t="str">
        <f>IF($J107="","",P107*Modules!$U$3)</f>
        <v/>
      </c>
      <c r="P107" s="96" t="str">
        <f t="shared" si="27"/>
        <v/>
      </c>
      <c r="Q107" s="52" t="str">
        <f t="shared" si="28"/>
        <v/>
      </c>
      <c r="R107" s="55" t="str">
        <f t="shared" si="29"/>
        <v/>
      </c>
      <c r="S107" s="55" t="str">
        <f t="shared" si="30"/>
        <v/>
      </c>
      <c r="T107" s="55" t="str">
        <f t="shared" si="31"/>
        <v/>
      </c>
      <c r="U107" s="104" t="str">
        <f t="shared" si="32"/>
        <v/>
      </c>
      <c r="V107" s="113" t="str">
        <f t="shared" si="33"/>
        <v/>
      </c>
      <c r="W107" s="52" t="str">
        <f t="shared" si="34"/>
        <v/>
      </c>
      <c r="X107" s="55" t="str">
        <f t="shared" si="35"/>
        <v/>
      </c>
      <c r="Y107" s="55" t="str">
        <f t="shared" si="36"/>
        <v/>
      </c>
      <c r="Z107" s="104" t="str">
        <f t="shared" si="37"/>
        <v/>
      </c>
      <c r="AA107" s="113" t="str">
        <f t="shared" si="38"/>
        <v/>
      </c>
      <c r="AB107" s="183"/>
      <c r="AC107" s="62" t="str">
        <f t="shared" si="39"/>
        <v/>
      </c>
      <c r="AD107" s="63" t="str">
        <f t="shared" si="40"/>
        <v/>
      </c>
      <c r="AE107" s="63" t="str">
        <f t="shared" si="41"/>
        <v/>
      </c>
      <c r="AF107" s="63" t="str">
        <f t="shared" si="42"/>
        <v/>
      </c>
      <c r="AG107" s="108" t="str">
        <f t="shared" si="43"/>
        <v/>
      </c>
      <c r="AH107" s="113" t="str">
        <f t="shared" si="44"/>
        <v/>
      </c>
      <c r="AI107" s="63" t="str">
        <f t="shared" si="45"/>
        <v/>
      </c>
      <c r="AJ107" s="63" t="str">
        <f t="shared" si="46"/>
        <v/>
      </c>
      <c r="AK107" s="63" t="str">
        <f t="shared" si="47"/>
        <v/>
      </c>
      <c r="AL107" s="108" t="str">
        <f t="shared" si="48"/>
        <v/>
      </c>
      <c r="AM107" s="113" t="str">
        <f t="shared" si="49"/>
        <v/>
      </c>
      <c r="AN107" s="34"/>
      <c r="AO107" s="34"/>
    </row>
    <row r="108" spans="1:41" x14ac:dyDescent="0.25">
      <c r="A108" s="34"/>
      <c r="B108" s="34"/>
      <c r="C108" s="34"/>
      <c r="D108" s="34"/>
      <c r="E108" s="34"/>
      <c r="F108" s="34"/>
      <c r="G108" s="34"/>
      <c r="H108" s="41"/>
      <c r="I108" s="40" t="str">
        <f t="shared" si="25"/>
        <v>ÿÿÿÿÿÿÿÿÿÿ</v>
      </c>
      <c r="J108" s="52" t="str">
        <f t="shared" si="26"/>
        <v/>
      </c>
      <c r="K108" s="67"/>
      <c r="L108" s="70"/>
      <c r="M108" s="74"/>
      <c r="N108" s="75"/>
      <c r="O108" s="58" t="str">
        <f>IF($J108="","",P108*Modules!$U$3)</f>
        <v/>
      </c>
      <c r="P108" s="96" t="str">
        <f t="shared" si="27"/>
        <v/>
      </c>
      <c r="Q108" s="52" t="str">
        <f t="shared" si="28"/>
        <v/>
      </c>
      <c r="R108" s="55" t="str">
        <f t="shared" si="29"/>
        <v/>
      </c>
      <c r="S108" s="55" t="str">
        <f t="shared" si="30"/>
        <v/>
      </c>
      <c r="T108" s="55" t="str">
        <f t="shared" si="31"/>
        <v/>
      </c>
      <c r="U108" s="104" t="str">
        <f t="shared" si="32"/>
        <v/>
      </c>
      <c r="V108" s="113" t="str">
        <f t="shared" si="33"/>
        <v/>
      </c>
      <c r="W108" s="52" t="str">
        <f t="shared" si="34"/>
        <v/>
      </c>
      <c r="X108" s="55" t="str">
        <f t="shared" si="35"/>
        <v/>
      </c>
      <c r="Y108" s="55" t="str">
        <f t="shared" si="36"/>
        <v/>
      </c>
      <c r="Z108" s="104" t="str">
        <f t="shared" si="37"/>
        <v/>
      </c>
      <c r="AA108" s="113" t="str">
        <f t="shared" si="38"/>
        <v/>
      </c>
      <c r="AB108" s="183"/>
      <c r="AC108" s="62" t="str">
        <f t="shared" si="39"/>
        <v/>
      </c>
      <c r="AD108" s="63" t="str">
        <f t="shared" si="40"/>
        <v/>
      </c>
      <c r="AE108" s="63" t="str">
        <f t="shared" si="41"/>
        <v/>
      </c>
      <c r="AF108" s="63" t="str">
        <f t="shared" si="42"/>
        <v/>
      </c>
      <c r="AG108" s="108" t="str">
        <f t="shared" si="43"/>
        <v/>
      </c>
      <c r="AH108" s="113" t="str">
        <f t="shared" si="44"/>
        <v/>
      </c>
      <c r="AI108" s="63" t="str">
        <f t="shared" si="45"/>
        <v/>
      </c>
      <c r="AJ108" s="63" t="str">
        <f t="shared" si="46"/>
        <v/>
      </c>
      <c r="AK108" s="63" t="str">
        <f t="shared" si="47"/>
        <v/>
      </c>
      <c r="AL108" s="108" t="str">
        <f t="shared" si="48"/>
        <v/>
      </c>
      <c r="AM108" s="113" t="str">
        <f t="shared" si="49"/>
        <v/>
      </c>
      <c r="AN108" s="34"/>
      <c r="AO108" s="34"/>
    </row>
    <row r="109" spans="1:41" x14ac:dyDescent="0.25">
      <c r="A109" s="34"/>
      <c r="B109" s="34"/>
      <c r="C109" s="34"/>
      <c r="D109" s="34"/>
      <c r="E109" s="34"/>
      <c r="F109" s="34"/>
      <c r="G109" s="34"/>
      <c r="H109" s="41"/>
      <c r="I109" s="40" t="str">
        <f t="shared" si="25"/>
        <v>ÿÿÿÿÿÿÿÿÿÿ</v>
      </c>
      <c r="J109" s="52" t="str">
        <f t="shared" si="26"/>
        <v/>
      </c>
      <c r="K109" s="67"/>
      <c r="L109" s="70"/>
      <c r="M109" s="74"/>
      <c r="N109" s="75"/>
      <c r="O109" s="58" t="str">
        <f>IF($J109="","",P109*Modules!$U$3)</f>
        <v/>
      </c>
      <c r="P109" s="96" t="str">
        <f t="shared" si="27"/>
        <v/>
      </c>
      <c r="Q109" s="52" t="str">
        <f t="shared" si="28"/>
        <v/>
      </c>
      <c r="R109" s="55" t="str">
        <f t="shared" si="29"/>
        <v/>
      </c>
      <c r="S109" s="55" t="str">
        <f t="shared" si="30"/>
        <v/>
      </c>
      <c r="T109" s="55" t="str">
        <f t="shared" si="31"/>
        <v/>
      </c>
      <c r="U109" s="104" t="str">
        <f t="shared" si="32"/>
        <v/>
      </c>
      <c r="V109" s="113" t="str">
        <f t="shared" si="33"/>
        <v/>
      </c>
      <c r="W109" s="52" t="str">
        <f t="shared" si="34"/>
        <v/>
      </c>
      <c r="X109" s="55" t="str">
        <f t="shared" si="35"/>
        <v/>
      </c>
      <c r="Y109" s="55" t="str">
        <f t="shared" si="36"/>
        <v/>
      </c>
      <c r="Z109" s="104" t="str">
        <f t="shared" si="37"/>
        <v/>
      </c>
      <c r="AA109" s="113" t="str">
        <f t="shared" si="38"/>
        <v/>
      </c>
      <c r="AB109" s="183"/>
      <c r="AC109" s="62" t="str">
        <f t="shared" si="39"/>
        <v/>
      </c>
      <c r="AD109" s="63" t="str">
        <f t="shared" si="40"/>
        <v/>
      </c>
      <c r="AE109" s="63" t="str">
        <f t="shared" si="41"/>
        <v/>
      </c>
      <c r="AF109" s="63" t="str">
        <f t="shared" si="42"/>
        <v/>
      </c>
      <c r="AG109" s="108" t="str">
        <f t="shared" si="43"/>
        <v/>
      </c>
      <c r="AH109" s="113" t="str">
        <f t="shared" si="44"/>
        <v/>
      </c>
      <c r="AI109" s="63" t="str">
        <f t="shared" si="45"/>
        <v/>
      </c>
      <c r="AJ109" s="63" t="str">
        <f t="shared" si="46"/>
        <v/>
      </c>
      <c r="AK109" s="63" t="str">
        <f t="shared" si="47"/>
        <v/>
      </c>
      <c r="AL109" s="108" t="str">
        <f t="shared" si="48"/>
        <v/>
      </c>
      <c r="AM109" s="113" t="str">
        <f t="shared" si="49"/>
        <v/>
      </c>
      <c r="AN109" s="34"/>
      <c r="AO109" s="34"/>
    </row>
    <row r="110" spans="1:41" x14ac:dyDescent="0.25">
      <c r="A110" s="34"/>
      <c r="B110" s="34"/>
      <c r="C110" s="34"/>
      <c r="D110" s="34"/>
      <c r="E110" s="34"/>
      <c r="F110" s="34"/>
      <c r="G110" s="34"/>
      <c r="H110" s="41"/>
      <c r="I110" s="40" t="str">
        <f t="shared" si="25"/>
        <v>ÿÿÿÿÿÿÿÿÿÿ</v>
      </c>
      <c r="J110" s="52" t="str">
        <f t="shared" si="26"/>
        <v/>
      </c>
      <c r="K110" s="67"/>
      <c r="L110" s="70"/>
      <c r="M110" s="74"/>
      <c r="N110" s="75"/>
      <c r="O110" s="58" t="str">
        <f>IF($J110="","",P110*Modules!$U$3)</f>
        <v/>
      </c>
      <c r="P110" s="96" t="str">
        <f t="shared" si="27"/>
        <v/>
      </c>
      <c r="Q110" s="52" t="str">
        <f t="shared" si="28"/>
        <v/>
      </c>
      <c r="R110" s="55" t="str">
        <f t="shared" si="29"/>
        <v/>
      </c>
      <c r="S110" s="55" t="str">
        <f t="shared" si="30"/>
        <v/>
      </c>
      <c r="T110" s="55" t="str">
        <f t="shared" si="31"/>
        <v/>
      </c>
      <c r="U110" s="104" t="str">
        <f t="shared" si="32"/>
        <v/>
      </c>
      <c r="V110" s="113" t="str">
        <f t="shared" si="33"/>
        <v/>
      </c>
      <c r="W110" s="52" t="str">
        <f t="shared" si="34"/>
        <v/>
      </c>
      <c r="X110" s="55" t="str">
        <f t="shared" si="35"/>
        <v/>
      </c>
      <c r="Y110" s="55" t="str">
        <f t="shared" si="36"/>
        <v/>
      </c>
      <c r="Z110" s="104" t="str">
        <f t="shared" si="37"/>
        <v/>
      </c>
      <c r="AA110" s="113" t="str">
        <f t="shared" si="38"/>
        <v/>
      </c>
      <c r="AB110" s="183"/>
      <c r="AC110" s="62" t="str">
        <f t="shared" si="39"/>
        <v/>
      </c>
      <c r="AD110" s="63" t="str">
        <f t="shared" si="40"/>
        <v/>
      </c>
      <c r="AE110" s="63" t="str">
        <f t="shared" si="41"/>
        <v/>
      </c>
      <c r="AF110" s="63" t="str">
        <f t="shared" si="42"/>
        <v/>
      </c>
      <c r="AG110" s="108" t="str">
        <f t="shared" si="43"/>
        <v/>
      </c>
      <c r="AH110" s="113" t="str">
        <f t="shared" si="44"/>
        <v/>
      </c>
      <c r="AI110" s="63" t="str">
        <f t="shared" si="45"/>
        <v/>
      </c>
      <c r="AJ110" s="63" t="str">
        <f t="shared" si="46"/>
        <v/>
      </c>
      <c r="AK110" s="63" t="str">
        <f t="shared" si="47"/>
        <v/>
      </c>
      <c r="AL110" s="108" t="str">
        <f t="shared" si="48"/>
        <v/>
      </c>
      <c r="AM110" s="113" t="str">
        <f t="shared" si="49"/>
        <v/>
      </c>
      <c r="AN110" s="34"/>
      <c r="AO110" s="34"/>
    </row>
    <row r="111" spans="1:41" x14ac:dyDescent="0.25">
      <c r="A111" s="34"/>
      <c r="B111" s="34"/>
      <c r="C111" s="34"/>
      <c r="D111" s="34"/>
      <c r="E111" s="34"/>
      <c r="F111" s="34"/>
      <c r="G111" s="34"/>
      <c r="H111" s="41"/>
      <c r="I111" s="40" t="str">
        <f t="shared" si="25"/>
        <v>ÿÿÿÿÿÿÿÿÿÿ</v>
      </c>
      <c r="J111" s="52" t="str">
        <f t="shared" si="26"/>
        <v/>
      </c>
      <c r="K111" s="67"/>
      <c r="L111" s="70"/>
      <c r="M111" s="74"/>
      <c r="N111" s="75"/>
      <c r="O111" s="58" t="str">
        <f>IF($J111="","",P111*Modules!$U$3)</f>
        <v/>
      </c>
      <c r="P111" s="96" t="str">
        <f t="shared" si="27"/>
        <v/>
      </c>
      <c r="Q111" s="52" t="str">
        <f t="shared" si="28"/>
        <v/>
      </c>
      <c r="R111" s="55" t="str">
        <f t="shared" si="29"/>
        <v/>
      </c>
      <c r="S111" s="55" t="str">
        <f t="shared" si="30"/>
        <v/>
      </c>
      <c r="T111" s="55" t="str">
        <f t="shared" si="31"/>
        <v/>
      </c>
      <c r="U111" s="104" t="str">
        <f t="shared" si="32"/>
        <v/>
      </c>
      <c r="V111" s="113" t="str">
        <f t="shared" si="33"/>
        <v/>
      </c>
      <c r="W111" s="52" t="str">
        <f t="shared" si="34"/>
        <v/>
      </c>
      <c r="X111" s="55" t="str">
        <f t="shared" si="35"/>
        <v/>
      </c>
      <c r="Y111" s="55" t="str">
        <f t="shared" si="36"/>
        <v/>
      </c>
      <c r="Z111" s="104" t="str">
        <f t="shared" si="37"/>
        <v/>
      </c>
      <c r="AA111" s="113" t="str">
        <f t="shared" si="38"/>
        <v/>
      </c>
      <c r="AB111" s="183"/>
      <c r="AC111" s="62" t="str">
        <f t="shared" si="39"/>
        <v/>
      </c>
      <c r="AD111" s="63" t="str">
        <f t="shared" si="40"/>
        <v/>
      </c>
      <c r="AE111" s="63" t="str">
        <f t="shared" si="41"/>
        <v/>
      </c>
      <c r="AF111" s="63" t="str">
        <f t="shared" si="42"/>
        <v/>
      </c>
      <c r="AG111" s="108" t="str">
        <f t="shared" si="43"/>
        <v/>
      </c>
      <c r="AH111" s="113" t="str">
        <f t="shared" si="44"/>
        <v/>
      </c>
      <c r="AI111" s="63" t="str">
        <f t="shared" si="45"/>
        <v/>
      </c>
      <c r="AJ111" s="63" t="str">
        <f t="shared" si="46"/>
        <v/>
      </c>
      <c r="AK111" s="63" t="str">
        <f t="shared" si="47"/>
        <v/>
      </c>
      <c r="AL111" s="108" t="str">
        <f t="shared" si="48"/>
        <v/>
      </c>
      <c r="AM111" s="113" t="str">
        <f t="shared" si="49"/>
        <v/>
      </c>
      <c r="AN111" s="34"/>
      <c r="AO111" s="34"/>
    </row>
    <row r="112" spans="1:41" x14ac:dyDescent="0.25">
      <c r="A112" s="34"/>
      <c r="B112" s="34"/>
      <c r="C112" s="34"/>
      <c r="D112" s="34"/>
      <c r="E112" s="34"/>
      <c r="F112" s="34"/>
      <c r="G112" s="34"/>
      <c r="H112" s="41"/>
      <c r="I112" s="40" t="str">
        <f t="shared" si="25"/>
        <v>ÿÿÿÿÿÿÿÿÿÿ</v>
      </c>
      <c r="J112" s="52" t="str">
        <f t="shared" si="26"/>
        <v/>
      </c>
      <c r="K112" s="67"/>
      <c r="L112" s="70"/>
      <c r="M112" s="74"/>
      <c r="N112" s="75"/>
      <c r="O112" s="58" t="str">
        <f>IF($J112="","",P112*Modules!$U$3)</f>
        <v/>
      </c>
      <c r="P112" s="96" t="str">
        <f t="shared" si="27"/>
        <v/>
      </c>
      <c r="Q112" s="52" t="str">
        <f t="shared" si="28"/>
        <v/>
      </c>
      <c r="R112" s="55" t="str">
        <f t="shared" si="29"/>
        <v/>
      </c>
      <c r="S112" s="55" t="str">
        <f t="shared" si="30"/>
        <v/>
      </c>
      <c r="T112" s="55" t="str">
        <f t="shared" si="31"/>
        <v/>
      </c>
      <c r="U112" s="104" t="str">
        <f t="shared" si="32"/>
        <v/>
      </c>
      <c r="V112" s="113" t="str">
        <f t="shared" si="33"/>
        <v/>
      </c>
      <c r="W112" s="52" t="str">
        <f t="shared" si="34"/>
        <v/>
      </c>
      <c r="X112" s="55" t="str">
        <f t="shared" si="35"/>
        <v/>
      </c>
      <c r="Y112" s="55" t="str">
        <f t="shared" si="36"/>
        <v/>
      </c>
      <c r="Z112" s="104" t="str">
        <f t="shared" si="37"/>
        <v/>
      </c>
      <c r="AA112" s="113" t="str">
        <f t="shared" si="38"/>
        <v/>
      </c>
      <c r="AB112" s="183"/>
      <c r="AC112" s="62" t="str">
        <f t="shared" si="39"/>
        <v/>
      </c>
      <c r="AD112" s="63" t="str">
        <f t="shared" si="40"/>
        <v/>
      </c>
      <c r="AE112" s="63" t="str">
        <f t="shared" si="41"/>
        <v/>
      </c>
      <c r="AF112" s="63" t="str">
        <f t="shared" si="42"/>
        <v/>
      </c>
      <c r="AG112" s="108" t="str">
        <f t="shared" si="43"/>
        <v/>
      </c>
      <c r="AH112" s="113" t="str">
        <f t="shared" si="44"/>
        <v/>
      </c>
      <c r="AI112" s="63" t="str">
        <f t="shared" si="45"/>
        <v/>
      </c>
      <c r="AJ112" s="63" t="str">
        <f t="shared" si="46"/>
        <v/>
      </c>
      <c r="AK112" s="63" t="str">
        <f t="shared" si="47"/>
        <v/>
      </c>
      <c r="AL112" s="108" t="str">
        <f t="shared" si="48"/>
        <v/>
      </c>
      <c r="AM112" s="113" t="str">
        <f t="shared" si="49"/>
        <v/>
      </c>
      <c r="AN112" s="34"/>
      <c r="AO112" s="34"/>
    </row>
    <row r="113" spans="1:41" x14ac:dyDescent="0.25">
      <c r="A113" s="34"/>
      <c r="B113" s="34"/>
      <c r="C113" s="34"/>
      <c r="D113" s="34"/>
      <c r="E113" s="34"/>
      <c r="F113" s="34"/>
      <c r="G113" s="34"/>
      <c r="H113" s="41"/>
      <c r="I113" s="40" t="str">
        <f t="shared" si="25"/>
        <v>ÿÿÿÿÿÿÿÿÿÿ</v>
      </c>
      <c r="J113" s="52" t="str">
        <f t="shared" si="26"/>
        <v/>
      </c>
      <c r="K113" s="67"/>
      <c r="L113" s="70"/>
      <c r="M113" s="74"/>
      <c r="N113" s="75"/>
      <c r="O113" s="58" t="str">
        <f>IF($J113="","",P113*Modules!$U$3)</f>
        <v/>
      </c>
      <c r="P113" s="96" t="str">
        <f t="shared" si="27"/>
        <v/>
      </c>
      <c r="Q113" s="52" t="str">
        <f t="shared" si="28"/>
        <v/>
      </c>
      <c r="R113" s="55" t="str">
        <f t="shared" si="29"/>
        <v/>
      </c>
      <c r="S113" s="55" t="str">
        <f t="shared" si="30"/>
        <v/>
      </c>
      <c r="T113" s="55" t="str">
        <f t="shared" si="31"/>
        <v/>
      </c>
      <c r="U113" s="104" t="str">
        <f t="shared" si="32"/>
        <v/>
      </c>
      <c r="V113" s="113" t="str">
        <f t="shared" si="33"/>
        <v/>
      </c>
      <c r="W113" s="52" t="str">
        <f t="shared" si="34"/>
        <v/>
      </c>
      <c r="X113" s="55" t="str">
        <f t="shared" si="35"/>
        <v/>
      </c>
      <c r="Y113" s="55" t="str">
        <f t="shared" si="36"/>
        <v/>
      </c>
      <c r="Z113" s="104" t="str">
        <f t="shared" si="37"/>
        <v/>
      </c>
      <c r="AA113" s="113" t="str">
        <f t="shared" si="38"/>
        <v/>
      </c>
      <c r="AB113" s="183"/>
      <c r="AC113" s="62" t="str">
        <f t="shared" si="39"/>
        <v/>
      </c>
      <c r="AD113" s="63" t="str">
        <f t="shared" si="40"/>
        <v/>
      </c>
      <c r="AE113" s="63" t="str">
        <f t="shared" si="41"/>
        <v/>
      </c>
      <c r="AF113" s="63" t="str">
        <f t="shared" si="42"/>
        <v/>
      </c>
      <c r="AG113" s="108" t="str">
        <f t="shared" si="43"/>
        <v/>
      </c>
      <c r="AH113" s="113" t="str">
        <f t="shared" si="44"/>
        <v/>
      </c>
      <c r="AI113" s="63" t="str">
        <f t="shared" si="45"/>
        <v/>
      </c>
      <c r="AJ113" s="63" t="str">
        <f t="shared" si="46"/>
        <v/>
      </c>
      <c r="AK113" s="63" t="str">
        <f t="shared" si="47"/>
        <v/>
      </c>
      <c r="AL113" s="108" t="str">
        <f t="shared" si="48"/>
        <v/>
      </c>
      <c r="AM113" s="113" t="str">
        <f t="shared" si="49"/>
        <v/>
      </c>
      <c r="AN113" s="34"/>
      <c r="AO113" s="34"/>
    </row>
    <row r="114" spans="1:41" x14ac:dyDescent="0.25">
      <c r="A114" s="34"/>
      <c r="B114" s="34"/>
      <c r="C114" s="34"/>
      <c r="D114" s="34"/>
      <c r="E114" s="34"/>
      <c r="F114" s="34"/>
      <c r="G114" s="34"/>
      <c r="H114" s="41"/>
      <c r="I114" s="40" t="str">
        <f t="shared" si="25"/>
        <v>ÿÿÿÿÿÿÿÿÿÿ</v>
      </c>
      <c r="J114" s="52" t="str">
        <f t="shared" si="26"/>
        <v/>
      </c>
      <c r="K114" s="67"/>
      <c r="L114" s="70"/>
      <c r="M114" s="74"/>
      <c r="N114" s="75"/>
      <c r="O114" s="58" t="str">
        <f>IF($J114="","",P114*Modules!$U$3)</f>
        <v/>
      </c>
      <c r="P114" s="96" t="str">
        <f t="shared" si="27"/>
        <v/>
      </c>
      <c r="Q114" s="52" t="str">
        <f t="shared" si="28"/>
        <v/>
      </c>
      <c r="R114" s="55" t="str">
        <f t="shared" si="29"/>
        <v/>
      </c>
      <c r="S114" s="55" t="str">
        <f t="shared" si="30"/>
        <v/>
      </c>
      <c r="T114" s="55" t="str">
        <f t="shared" si="31"/>
        <v/>
      </c>
      <c r="U114" s="104" t="str">
        <f t="shared" si="32"/>
        <v/>
      </c>
      <c r="V114" s="113" t="str">
        <f t="shared" si="33"/>
        <v/>
      </c>
      <c r="W114" s="52" t="str">
        <f t="shared" si="34"/>
        <v/>
      </c>
      <c r="X114" s="55" t="str">
        <f t="shared" si="35"/>
        <v/>
      </c>
      <c r="Y114" s="55" t="str">
        <f t="shared" si="36"/>
        <v/>
      </c>
      <c r="Z114" s="104" t="str">
        <f t="shared" si="37"/>
        <v/>
      </c>
      <c r="AA114" s="113" t="str">
        <f t="shared" si="38"/>
        <v/>
      </c>
      <c r="AB114" s="183"/>
      <c r="AC114" s="62" t="str">
        <f t="shared" si="39"/>
        <v/>
      </c>
      <c r="AD114" s="63" t="str">
        <f t="shared" si="40"/>
        <v/>
      </c>
      <c r="AE114" s="63" t="str">
        <f t="shared" si="41"/>
        <v/>
      </c>
      <c r="AF114" s="63" t="str">
        <f t="shared" si="42"/>
        <v/>
      </c>
      <c r="AG114" s="108" t="str">
        <f t="shared" si="43"/>
        <v/>
      </c>
      <c r="AH114" s="113" t="str">
        <f t="shared" si="44"/>
        <v/>
      </c>
      <c r="AI114" s="63" t="str">
        <f t="shared" si="45"/>
        <v/>
      </c>
      <c r="AJ114" s="63" t="str">
        <f t="shared" si="46"/>
        <v/>
      </c>
      <c r="AK114" s="63" t="str">
        <f t="shared" si="47"/>
        <v/>
      </c>
      <c r="AL114" s="108" t="str">
        <f t="shared" si="48"/>
        <v/>
      </c>
      <c r="AM114" s="113" t="str">
        <f t="shared" si="49"/>
        <v/>
      </c>
      <c r="AN114" s="34"/>
      <c r="AO114" s="34"/>
    </row>
    <row r="115" spans="1:41" x14ac:dyDescent="0.25">
      <c r="A115" s="34"/>
      <c r="B115" s="34"/>
      <c r="C115" s="34"/>
      <c r="D115" s="34"/>
      <c r="E115" s="34"/>
      <c r="F115" s="34"/>
      <c r="G115" s="34"/>
      <c r="H115" s="41"/>
      <c r="I115" s="40" t="str">
        <f t="shared" si="25"/>
        <v>ÿÿÿÿÿÿÿÿÿÿ</v>
      </c>
      <c r="J115" s="52" t="str">
        <f t="shared" si="26"/>
        <v/>
      </c>
      <c r="K115" s="67"/>
      <c r="L115" s="70"/>
      <c r="M115" s="74"/>
      <c r="N115" s="75"/>
      <c r="O115" s="58" t="str">
        <f>IF($J115="","",P115*Modules!$U$3)</f>
        <v/>
      </c>
      <c r="P115" s="96" t="str">
        <f t="shared" si="27"/>
        <v/>
      </c>
      <c r="Q115" s="52" t="str">
        <f t="shared" si="28"/>
        <v/>
      </c>
      <c r="R115" s="55" t="str">
        <f t="shared" si="29"/>
        <v/>
      </c>
      <c r="S115" s="55" t="str">
        <f t="shared" si="30"/>
        <v/>
      </c>
      <c r="T115" s="55" t="str">
        <f t="shared" si="31"/>
        <v/>
      </c>
      <c r="U115" s="104" t="str">
        <f t="shared" si="32"/>
        <v/>
      </c>
      <c r="V115" s="113" t="str">
        <f t="shared" si="33"/>
        <v/>
      </c>
      <c r="W115" s="52" t="str">
        <f t="shared" si="34"/>
        <v/>
      </c>
      <c r="X115" s="55" t="str">
        <f t="shared" si="35"/>
        <v/>
      </c>
      <c r="Y115" s="55" t="str">
        <f t="shared" si="36"/>
        <v/>
      </c>
      <c r="Z115" s="104" t="str">
        <f t="shared" si="37"/>
        <v/>
      </c>
      <c r="AA115" s="113" t="str">
        <f t="shared" si="38"/>
        <v/>
      </c>
      <c r="AB115" s="183"/>
      <c r="AC115" s="62" t="str">
        <f t="shared" si="39"/>
        <v/>
      </c>
      <c r="AD115" s="63" t="str">
        <f t="shared" si="40"/>
        <v/>
      </c>
      <c r="AE115" s="63" t="str">
        <f t="shared" si="41"/>
        <v/>
      </c>
      <c r="AF115" s="63" t="str">
        <f t="shared" si="42"/>
        <v/>
      </c>
      <c r="AG115" s="108" t="str">
        <f t="shared" si="43"/>
        <v/>
      </c>
      <c r="AH115" s="113" t="str">
        <f t="shared" si="44"/>
        <v/>
      </c>
      <c r="AI115" s="63" t="str">
        <f t="shared" si="45"/>
        <v/>
      </c>
      <c r="AJ115" s="63" t="str">
        <f t="shared" si="46"/>
        <v/>
      </c>
      <c r="AK115" s="63" t="str">
        <f t="shared" si="47"/>
        <v/>
      </c>
      <c r="AL115" s="108" t="str">
        <f t="shared" si="48"/>
        <v/>
      </c>
      <c r="AM115" s="113" t="str">
        <f t="shared" si="49"/>
        <v/>
      </c>
      <c r="AN115" s="34"/>
      <c r="AO115" s="34"/>
    </row>
    <row r="116" spans="1:41" x14ac:dyDescent="0.25">
      <c r="A116" s="34"/>
      <c r="B116" s="34"/>
      <c r="C116" s="34"/>
      <c r="D116" s="34"/>
      <c r="E116" s="34"/>
      <c r="F116" s="34"/>
      <c r="G116" s="34"/>
      <c r="H116" s="41"/>
      <c r="I116" s="40" t="str">
        <f t="shared" si="25"/>
        <v>ÿÿÿÿÿÿÿÿÿÿ</v>
      </c>
      <c r="J116" s="52" t="str">
        <f t="shared" si="26"/>
        <v/>
      </c>
      <c r="K116" s="67"/>
      <c r="L116" s="70"/>
      <c r="M116" s="74"/>
      <c r="N116" s="75"/>
      <c r="O116" s="58" t="str">
        <f>IF($J116="","",P116*Modules!$U$3)</f>
        <v/>
      </c>
      <c r="P116" s="96" t="str">
        <f t="shared" si="27"/>
        <v/>
      </c>
      <c r="Q116" s="52" t="str">
        <f t="shared" si="28"/>
        <v/>
      </c>
      <c r="R116" s="55" t="str">
        <f t="shared" si="29"/>
        <v/>
      </c>
      <c r="S116" s="55" t="str">
        <f t="shared" si="30"/>
        <v/>
      </c>
      <c r="T116" s="55" t="str">
        <f t="shared" si="31"/>
        <v/>
      </c>
      <c r="U116" s="104" t="str">
        <f t="shared" si="32"/>
        <v/>
      </c>
      <c r="V116" s="113" t="str">
        <f t="shared" si="33"/>
        <v/>
      </c>
      <c r="W116" s="52" t="str">
        <f t="shared" si="34"/>
        <v/>
      </c>
      <c r="X116" s="55" t="str">
        <f t="shared" si="35"/>
        <v/>
      </c>
      <c r="Y116" s="55" t="str">
        <f t="shared" si="36"/>
        <v/>
      </c>
      <c r="Z116" s="104" t="str">
        <f t="shared" si="37"/>
        <v/>
      </c>
      <c r="AA116" s="113" t="str">
        <f t="shared" si="38"/>
        <v/>
      </c>
      <c r="AB116" s="183"/>
      <c r="AC116" s="62" t="str">
        <f t="shared" si="39"/>
        <v/>
      </c>
      <c r="AD116" s="63" t="str">
        <f t="shared" si="40"/>
        <v/>
      </c>
      <c r="AE116" s="63" t="str">
        <f t="shared" si="41"/>
        <v/>
      </c>
      <c r="AF116" s="63" t="str">
        <f t="shared" si="42"/>
        <v/>
      </c>
      <c r="AG116" s="108" t="str">
        <f t="shared" si="43"/>
        <v/>
      </c>
      <c r="AH116" s="113" t="str">
        <f t="shared" si="44"/>
        <v/>
      </c>
      <c r="AI116" s="63" t="str">
        <f t="shared" si="45"/>
        <v/>
      </c>
      <c r="AJ116" s="63" t="str">
        <f t="shared" si="46"/>
        <v/>
      </c>
      <c r="AK116" s="63" t="str">
        <f t="shared" si="47"/>
        <v/>
      </c>
      <c r="AL116" s="108" t="str">
        <f t="shared" si="48"/>
        <v/>
      </c>
      <c r="AM116" s="113" t="str">
        <f t="shared" si="49"/>
        <v/>
      </c>
      <c r="AN116" s="34"/>
      <c r="AO116" s="34"/>
    </row>
    <row r="117" spans="1:41" x14ac:dyDescent="0.25">
      <c r="A117" s="34"/>
      <c r="B117" s="34"/>
      <c r="C117" s="34"/>
      <c r="D117" s="34"/>
      <c r="E117" s="34"/>
      <c r="F117" s="34"/>
      <c r="G117" s="34"/>
      <c r="H117" s="41"/>
      <c r="I117" s="40" t="str">
        <f t="shared" si="25"/>
        <v>ÿÿÿÿÿÿÿÿÿÿ</v>
      </c>
      <c r="J117" s="52" t="str">
        <f t="shared" si="26"/>
        <v/>
      </c>
      <c r="K117" s="67"/>
      <c r="L117" s="70"/>
      <c r="M117" s="74"/>
      <c r="N117" s="75"/>
      <c r="O117" s="58" t="str">
        <f>IF($J117="","",P117*Modules!$U$3)</f>
        <v/>
      </c>
      <c r="P117" s="96" t="str">
        <f t="shared" si="27"/>
        <v/>
      </c>
      <c r="Q117" s="52" t="str">
        <f t="shared" si="28"/>
        <v/>
      </c>
      <c r="R117" s="55" t="str">
        <f t="shared" si="29"/>
        <v/>
      </c>
      <c r="S117" s="55" t="str">
        <f t="shared" si="30"/>
        <v/>
      </c>
      <c r="T117" s="55" t="str">
        <f t="shared" si="31"/>
        <v/>
      </c>
      <c r="U117" s="104" t="str">
        <f t="shared" si="32"/>
        <v/>
      </c>
      <c r="V117" s="113" t="str">
        <f t="shared" si="33"/>
        <v/>
      </c>
      <c r="W117" s="52" t="str">
        <f t="shared" si="34"/>
        <v/>
      </c>
      <c r="X117" s="55" t="str">
        <f t="shared" si="35"/>
        <v/>
      </c>
      <c r="Y117" s="55" t="str">
        <f t="shared" si="36"/>
        <v/>
      </c>
      <c r="Z117" s="104" t="str">
        <f t="shared" si="37"/>
        <v/>
      </c>
      <c r="AA117" s="113" t="str">
        <f t="shared" si="38"/>
        <v/>
      </c>
      <c r="AB117" s="183"/>
      <c r="AC117" s="62" t="str">
        <f t="shared" si="39"/>
        <v/>
      </c>
      <c r="AD117" s="63" t="str">
        <f t="shared" si="40"/>
        <v/>
      </c>
      <c r="AE117" s="63" t="str">
        <f t="shared" si="41"/>
        <v/>
      </c>
      <c r="AF117" s="63" t="str">
        <f t="shared" si="42"/>
        <v/>
      </c>
      <c r="AG117" s="108" t="str">
        <f t="shared" si="43"/>
        <v/>
      </c>
      <c r="AH117" s="113" t="str">
        <f t="shared" si="44"/>
        <v/>
      </c>
      <c r="AI117" s="63" t="str">
        <f t="shared" si="45"/>
        <v/>
      </c>
      <c r="AJ117" s="63" t="str">
        <f t="shared" si="46"/>
        <v/>
      </c>
      <c r="AK117" s="63" t="str">
        <f t="shared" si="47"/>
        <v/>
      </c>
      <c r="AL117" s="108" t="str">
        <f t="shared" si="48"/>
        <v/>
      </c>
      <c r="AM117" s="113" t="str">
        <f t="shared" si="49"/>
        <v/>
      </c>
      <c r="AN117" s="34"/>
      <c r="AO117" s="34"/>
    </row>
    <row r="118" spans="1:41" x14ac:dyDescent="0.25">
      <c r="A118" s="34"/>
      <c r="B118" s="34"/>
      <c r="C118" s="34"/>
      <c r="D118" s="34"/>
      <c r="E118" s="34"/>
      <c r="F118" s="34"/>
      <c r="G118" s="34"/>
      <c r="H118" s="41"/>
      <c r="I118" s="40" t="str">
        <f t="shared" si="25"/>
        <v>ÿÿÿÿÿÿÿÿÿÿ</v>
      </c>
      <c r="J118" s="52" t="str">
        <f t="shared" si="26"/>
        <v/>
      </c>
      <c r="K118" s="67"/>
      <c r="L118" s="70"/>
      <c r="M118" s="74"/>
      <c r="N118" s="75"/>
      <c r="O118" s="58" t="str">
        <f>IF($J118="","",P118*Modules!$U$3)</f>
        <v/>
      </c>
      <c r="P118" s="96" t="str">
        <f t="shared" si="27"/>
        <v/>
      </c>
      <c r="Q118" s="52" t="str">
        <f t="shared" si="28"/>
        <v/>
      </c>
      <c r="R118" s="55" t="str">
        <f t="shared" si="29"/>
        <v/>
      </c>
      <c r="S118" s="55" t="str">
        <f t="shared" si="30"/>
        <v/>
      </c>
      <c r="T118" s="55" t="str">
        <f t="shared" si="31"/>
        <v/>
      </c>
      <c r="U118" s="104" t="str">
        <f t="shared" si="32"/>
        <v/>
      </c>
      <c r="V118" s="113" t="str">
        <f t="shared" si="33"/>
        <v/>
      </c>
      <c r="W118" s="52" t="str">
        <f t="shared" si="34"/>
        <v/>
      </c>
      <c r="X118" s="55" t="str">
        <f t="shared" si="35"/>
        <v/>
      </c>
      <c r="Y118" s="55" t="str">
        <f t="shared" si="36"/>
        <v/>
      </c>
      <c r="Z118" s="104" t="str">
        <f t="shared" si="37"/>
        <v/>
      </c>
      <c r="AA118" s="113" t="str">
        <f t="shared" si="38"/>
        <v/>
      </c>
      <c r="AB118" s="183"/>
      <c r="AC118" s="62" t="str">
        <f t="shared" si="39"/>
        <v/>
      </c>
      <c r="AD118" s="63" t="str">
        <f t="shared" si="40"/>
        <v/>
      </c>
      <c r="AE118" s="63" t="str">
        <f t="shared" si="41"/>
        <v/>
      </c>
      <c r="AF118" s="63" t="str">
        <f t="shared" si="42"/>
        <v/>
      </c>
      <c r="AG118" s="108" t="str">
        <f t="shared" si="43"/>
        <v/>
      </c>
      <c r="AH118" s="113" t="str">
        <f t="shared" si="44"/>
        <v/>
      </c>
      <c r="AI118" s="63" t="str">
        <f t="shared" si="45"/>
        <v/>
      </c>
      <c r="AJ118" s="63" t="str">
        <f t="shared" si="46"/>
        <v/>
      </c>
      <c r="AK118" s="63" t="str">
        <f t="shared" si="47"/>
        <v/>
      </c>
      <c r="AL118" s="108" t="str">
        <f t="shared" si="48"/>
        <v/>
      </c>
      <c r="AM118" s="113" t="str">
        <f t="shared" si="49"/>
        <v/>
      </c>
      <c r="AN118" s="34"/>
      <c r="AO118" s="34"/>
    </row>
    <row r="119" spans="1:41" x14ac:dyDescent="0.25">
      <c r="A119" s="34"/>
      <c r="B119" s="34"/>
      <c r="C119" s="34"/>
      <c r="D119" s="34"/>
      <c r="E119" s="34"/>
      <c r="F119" s="34"/>
      <c r="G119" s="34"/>
      <c r="H119" s="41"/>
      <c r="I119" s="40" t="str">
        <f t="shared" si="25"/>
        <v>ÿÿÿÿÿÿÿÿÿÿ</v>
      </c>
      <c r="J119" s="52" t="str">
        <f t="shared" si="26"/>
        <v/>
      </c>
      <c r="K119" s="67"/>
      <c r="L119" s="70"/>
      <c r="M119" s="74"/>
      <c r="N119" s="75"/>
      <c r="O119" s="58" t="str">
        <f>IF($J119="","",P119*Modules!$U$3)</f>
        <v/>
      </c>
      <c r="P119" s="96" t="str">
        <f t="shared" si="27"/>
        <v/>
      </c>
      <c r="Q119" s="52" t="str">
        <f t="shared" si="28"/>
        <v/>
      </c>
      <c r="R119" s="55" t="str">
        <f t="shared" si="29"/>
        <v/>
      </c>
      <c r="S119" s="55" t="str">
        <f t="shared" si="30"/>
        <v/>
      </c>
      <c r="T119" s="55" t="str">
        <f t="shared" si="31"/>
        <v/>
      </c>
      <c r="U119" s="104" t="str">
        <f t="shared" si="32"/>
        <v/>
      </c>
      <c r="V119" s="113" t="str">
        <f t="shared" si="33"/>
        <v/>
      </c>
      <c r="W119" s="52" t="str">
        <f t="shared" si="34"/>
        <v/>
      </c>
      <c r="X119" s="55" t="str">
        <f t="shared" si="35"/>
        <v/>
      </c>
      <c r="Y119" s="55" t="str">
        <f t="shared" si="36"/>
        <v/>
      </c>
      <c r="Z119" s="104" t="str">
        <f t="shared" si="37"/>
        <v/>
      </c>
      <c r="AA119" s="113" t="str">
        <f t="shared" si="38"/>
        <v/>
      </c>
      <c r="AB119" s="183"/>
      <c r="AC119" s="62" t="str">
        <f t="shared" si="39"/>
        <v/>
      </c>
      <c r="AD119" s="63" t="str">
        <f t="shared" si="40"/>
        <v/>
      </c>
      <c r="AE119" s="63" t="str">
        <f t="shared" si="41"/>
        <v/>
      </c>
      <c r="AF119" s="63" t="str">
        <f t="shared" si="42"/>
        <v/>
      </c>
      <c r="AG119" s="108" t="str">
        <f t="shared" si="43"/>
        <v/>
      </c>
      <c r="AH119" s="113" t="str">
        <f t="shared" si="44"/>
        <v/>
      </c>
      <c r="AI119" s="63" t="str">
        <f t="shared" si="45"/>
        <v/>
      </c>
      <c r="AJ119" s="63" t="str">
        <f t="shared" si="46"/>
        <v/>
      </c>
      <c r="AK119" s="63" t="str">
        <f t="shared" si="47"/>
        <v/>
      </c>
      <c r="AL119" s="108" t="str">
        <f t="shared" si="48"/>
        <v/>
      </c>
      <c r="AM119" s="113" t="str">
        <f t="shared" si="49"/>
        <v/>
      </c>
      <c r="AN119" s="34"/>
      <c r="AO119" s="34"/>
    </row>
    <row r="120" spans="1:41" x14ac:dyDescent="0.25">
      <c r="A120" s="34"/>
      <c r="B120" s="34"/>
      <c r="C120" s="34"/>
      <c r="D120" s="34"/>
      <c r="E120" s="34"/>
      <c r="F120" s="34"/>
      <c r="G120" s="34"/>
      <c r="H120" s="41"/>
      <c r="I120" s="40" t="str">
        <f t="shared" si="25"/>
        <v>ÿÿÿÿÿÿÿÿÿÿ</v>
      </c>
      <c r="J120" s="52" t="str">
        <f t="shared" si="26"/>
        <v/>
      </c>
      <c r="K120" s="67"/>
      <c r="L120" s="70"/>
      <c r="M120" s="74"/>
      <c r="N120" s="75"/>
      <c r="O120" s="58" t="str">
        <f>IF($J120="","",P120*Modules!$U$3)</f>
        <v/>
      </c>
      <c r="P120" s="96" t="str">
        <f t="shared" si="27"/>
        <v/>
      </c>
      <c r="Q120" s="52" t="str">
        <f t="shared" si="28"/>
        <v/>
      </c>
      <c r="R120" s="55" t="str">
        <f t="shared" si="29"/>
        <v/>
      </c>
      <c r="S120" s="55" t="str">
        <f t="shared" si="30"/>
        <v/>
      </c>
      <c r="T120" s="55" t="str">
        <f t="shared" si="31"/>
        <v/>
      </c>
      <c r="U120" s="104" t="str">
        <f t="shared" si="32"/>
        <v/>
      </c>
      <c r="V120" s="113" t="str">
        <f t="shared" si="33"/>
        <v/>
      </c>
      <c r="W120" s="52" t="str">
        <f t="shared" si="34"/>
        <v/>
      </c>
      <c r="X120" s="55" t="str">
        <f t="shared" si="35"/>
        <v/>
      </c>
      <c r="Y120" s="55" t="str">
        <f t="shared" si="36"/>
        <v/>
      </c>
      <c r="Z120" s="104" t="str">
        <f t="shared" si="37"/>
        <v/>
      </c>
      <c r="AA120" s="113" t="str">
        <f t="shared" si="38"/>
        <v/>
      </c>
      <c r="AB120" s="183"/>
      <c r="AC120" s="62" t="str">
        <f t="shared" si="39"/>
        <v/>
      </c>
      <c r="AD120" s="63" t="str">
        <f t="shared" si="40"/>
        <v/>
      </c>
      <c r="AE120" s="63" t="str">
        <f t="shared" si="41"/>
        <v/>
      </c>
      <c r="AF120" s="63" t="str">
        <f t="shared" si="42"/>
        <v/>
      </c>
      <c r="AG120" s="108" t="str">
        <f t="shared" si="43"/>
        <v/>
      </c>
      <c r="AH120" s="113" t="str">
        <f t="shared" si="44"/>
        <v/>
      </c>
      <c r="AI120" s="63" t="str">
        <f t="shared" si="45"/>
        <v/>
      </c>
      <c r="AJ120" s="63" t="str">
        <f t="shared" si="46"/>
        <v/>
      </c>
      <c r="AK120" s="63" t="str">
        <f t="shared" si="47"/>
        <v/>
      </c>
      <c r="AL120" s="108" t="str">
        <f t="shared" si="48"/>
        <v/>
      </c>
      <c r="AM120" s="113" t="str">
        <f t="shared" si="49"/>
        <v/>
      </c>
      <c r="AN120" s="34"/>
      <c r="AO120" s="34"/>
    </row>
    <row r="121" spans="1:41" x14ac:dyDescent="0.25">
      <c r="A121" s="34"/>
      <c r="B121" s="34"/>
      <c r="C121" s="34"/>
      <c r="D121" s="34"/>
      <c r="E121" s="34"/>
      <c r="F121" s="34"/>
      <c r="G121" s="34"/>
      <c r="H121" s="41"/>
      <c r="I121" s="40" t="str">
        <f t="shared" si="25"/>
        <v>ÿÿÿÿÿÿÿÿÿÿ</v>
      </c>
      <c r="J121" s="52" t="str">
        <f t="shared" si="26"/>
        <v/>
      </c>
      <c r="K121" s="67"/>
      <c r="L121" s="70"/>
      <c r="M121" s="74"/>
      <c r="N121" s="75"/>
      <c r="O121" s="58" t="str">
        <f>IF($J121="","",P121*Modules!$U$3)</f>
        <v/>
      </c>
      <c r="P121" s="96" t="str">
        <f t="shared" si="27"/>
        <v/>
      </c>
      <c r="Q121" s="52" t="str">
        <f t="shared" si="28"/>
        <v/>
      </c>
      <c r="R121" s="55" t="str">
        <f t="shared" si="29"/>
        <v/>
      </c>
      <c r="S121" s="55" t="str">
        <f t="shared" si="30"/>
        <v/>
      </c>
      <c r="T121" s="55" t="str">
        <f t="shared" si="31"/>
        <v/>
      </c>
      <c r="U121" s="104" t="str">
        <f t="shared" si="32"/>
        <v/>
      </c>
      <c r="V121" s="113" t="str">
        <f t="shared" si="33"/>
        <v/>
      </c>
      <c r="W121" s="52" t="str">
        <f t="shared" si="34"/>
        <v/>
      </c>
      <c r="X121" s="55" t="str">
        <f t="shared" si="35"/>
        <v/>
      </c>
      <c r="Y121" s="55" t="str">
        <f t="shared" si="36"/>
        <v/>
      </c>
      <c r="Z121" s="104" t="str">
        <f t="shared" si="37"/>
        <v/>
      </c>
      <c r="AA121" s="113" t="str">
        <f t="shared" si="38"/>
        <v/>
      </c>
      <c r="AB121" s="183"/>
      <c r="AC121" s="62" t="str">
        <f t="shared" si="39"/>
        <v/>
      </c>
      <c r="AD121" s="63" t="str">
        <f t="shared" si="40"/>
        <v/>
      </c>
      <c r="AE121" s="63" t="str">
        <f t="shared" si="41"/>
        <v/>
      </c>
      <c r="AF121" s="63" t="str">
        <f t="shared" si="42"/>
        <v/>
      </c>
      <c r="AG121" s="108" t="str">
        <f t="shared" si="43"/>
        <v/>
      </c>
      <c r="AH121" s="113" t="str">
        <f t="shared" si="44"/>
        <v/>
      </c>
      <c r="AI121" s="63" t="str">
        <f t="shared" si="45"/>
        <v/>
      </c>
      <c r="AJ121" s="63" t="str">
        <f t="shared" si="46"/>
        <v/>
      </c>
      <c r="AK121" s="63" t="str">
        <f t="shared" si="47"/>
        <v/>
      </c>
      <c r="AL121" s="108" t="str">
        <f t="shared" si="48"/>
        <v/>
      </c>
      <c r="AM121" s="113" t="str">
        <f t="shared" si="49"/>
        <v/>
      </c>
      <c r="AN121" s="34"/>
      <c r="AO121" s="34"/>
    </row>
    <row r="122" spans="1:41" x14ac:dyDescent="0.25">
      <c r="A122" s="34"/>
      <c r="B122" s="34"/>
      <c r="C122" s="34"/>
      <c r="D122" s="34"/>
      <c r="E122" s="34"/>
      <c r="F122" s="34"/>
      <c r="G122" s="34"/>
      <c r="H122" s="41"/>
      <c r="I122" s="40" t="str">
        <f t="shared" si="25"/>
        <v>ÿÿÿÿÿÿÿÿÿÿ</v>
      </c>
      <c r="J122" s="52" t="str">
        <f t="shared" si="26"/>
        <v/>
      </c>
      <c r="K122" s="67"/>
      <c r="L122" s="70"/>
      <c r="M122" s="74"/>
      <c r="N122" s="75"/>
      <c r="O122" s="58" t="str">
        <f>IF($J122="","",P122*Modules!$U$3)</f>
        <v/>
      </c>
      <c r="P122" s="96" t="str">
        <f t="shared" si="27"/>
        <v/>
      </c>
      <c r="Q122" s="52" t="str">
        <f t="shared" si="28"/>
        <v/>
      </c>
      <c r="R122" s="55" t="str">
        <f t="shared" si="29"/>
        <v/>
      </c>
      <c r="S122" s="55" t="str">
        <f t="shared" si="30"/>
        <v/>
      </c>
      <c r="T122" s="55" t="str">
        <f t="shared" si="31"/>
        <v/>
      </c>
      <c r="U122" s="104" t="str">
        <f t="shared" si="32"/>
        <v/>
      </c>
      <c r="V122" s="113" t="str">
        <f t="shared" si="33"/>
        <v/>
      </c>
      <c r="W122" s="52" t="str">
        <f t="shared" si="34"/>
        <v/>
      </c>
      <c r="X122" s="55" t="str">
        <f t="shared" si="35"/>
        <v/>
      </c>
      <c r="Y122" s="55" t="str">
        <f t="shared" si="36"/>
        <v/>
      </c>
      <c r="Z122" s="104" t="str">
        <f t="shared" si="37"/>
        <v/>
      </c>
      <c r="AA122" s="113" t="str">
        <f t="shared" si="38"/>
        <v/>
      </c>
      <c r="AB122" s="183"/>
      <c r="AC122" s="62" t="str">
        <f t="shared" si="39"/>
        <v/>
      </c>
      <c r="AD122" s="63" t="str">
        <f t="shared" si="40"/>
        <v/>
      </c>
      <c r="AE122" s="63" t="str">
        <f t="shared" si="41"/>
        <v/>
      </c>
      <c r="AF122" s="63" t="str">
        <f t="shared" si="42"/>
        <v/>
      </c>
      <c r="AG122" s="108" t="str">
        <f t="shared" si="43"/>
        <v/>
      </c>
      <c r="AH122" s="113" t="str">
        <f t="shared" si="44"/>
        <v/>
      </c>
      <c r="AI122" s="63" t="str">
        <f t="shared" si="45"/>
        <v/>
      </c>
      <c r="AJ122" s="63" t="str">
        <f t="shared" si="46"/>
        <v/>
      </c>
      <c r="AK122" s="63" t="str">
        <f t="shared" si="47"/>
        <v/>
      </c>
      <c r="AL122" s="108" t="str">
        <f t="shared" si="48"/>
        <v/>
      </c>
      <c r="AM122" s="113" t="str">
        <f t="shared" si="49"/>
        <v/>
      </c>
      <c r="AN122" s="34"/>
      <c r="AO122" s="34"/>
    </row>
    <row r="123" spans="1:41" x14ac:dyDescent="0.25">
      <c r="A123" s="34"/>
      <c r="B123" s="34"/>
      <c r="C123" s="34"/>
      <c r="D123" s="34"/>
      <c r="E123" s="34"/>
      <c r="F123" s="34"/>
      <c r="G123" s="34"/>
      <c r="H123" s="41"/>
      <c r="I123" s="40" t="str">
        <f t="shared" si="25"/>
        <v>ÿÿÿÿÿÿÿÿÿÿ</v>
      </c>
      <c r="J123" s="52" t="str">
        <f t="shared" si="26"/>
        <v/>
      </c>
      <c r="K123" s="67"/>
      <c r="L123" s="70"/>
      <c r="M123" s="74"/>
      <c r="N123" s="75"/>
      <c r="O123" s="58" t="str">
        <f>IF($J123="","",P123*Modules!$U$3)</f>
        <v/>
      </c>
      <c r="P123" s="96" t="str">
        <f t="shared" si="27"/>
        <v/>
      </c>
      <c r="Q123" s="52" t="str">
        <f t="shared" si="28"/>
        <v/>
      </c>
      <c r="R123" s="55" t="str">
        <f t="shared" si="29"/>
        <v/>
      </c>
      <c r="S123" s="55" t="str">
        <f t="shared" si="30"/>
        <v/>
      </c>
      <c r="T123" s="55" t="str">
        <f t="shared" si="31"/>
        <v/>
      </c>
      <c r="U123" s="104" t="str">
        <f t="shared" si="32"/>
        <v/>
      </c>
      <c r="V123" s="113" t="str">
        <f t="shared" si="33"/>
        <v/>
      </c>
      <c r="W123" s="52" t="str">
        <f t="shared" si="34"/>
        <v/>
      </c>
      <c r="X123" s="55" t="str">
        <f t="shared" si="35"/>
        <v/>
      </c>
      <c r="Y123" s="55" t="str">
        <f t="shared" si="36"/>
        <v/>
      </c>
      <c r="Z123" s="104" t="str">
        <f t="shared" si="37"/>
        <v/>
      </c>
      <c r="AA123" s="113" t="str">
        <f t="shared" si="38"/>
        <v/>
      </c>
      <c r="AB123" s="183"/>
      <c r="AC123" s="62" t="str">
        <f t="shared" si="39"/>
        <v/>
      </c>
      <c r="AD123" s="63" t="str">
        <f t="shared" si="40"/>
        <v/>
      </c>
      <c r="AE123" s="63" t="str">
        <f t="shared" si="41"/>
        <v/>
      </c>
      <c r="AF123" s="63" t="str">
        <f t="shared" si="42"/>
        <v/>
      </c>
      <c r="AG123" s="108" t="str">
        <f t="shared" si="43"/>
        <v/>
      </c>
      <c r="AH123" s="113" t="str">
        <f t="shared" si="44"/>
        <v/>
      </c>
      <c r="AI123" s="63" t="str">
        <f t="shared" si="45"/>
        <v/>
      </c>
      <c r="AJ123" s="63" t="str">
        <f t="shared" si="46"/>
        <v/>
      </c>
      <c r="AK123" s="63" t="str">
        <f t="shared" si="47"/>
        <v/>
      </c>
      <c r="AL123" s="108" t="str">
        <f t="shared" si="48"/>
        <v/>
      </c>
      <c r="AM123" s="113" t="str">
        <f t="shared" si="49"/>
        <v/>
      </c>
      <c r="AN123" s="34"/>
      <c r="AO123" s="34"/>
    </row>
    <row r="124" spans="1:41" x14ac:dyDescent="0.25">
      <c r="A124" s="34"/>
      <c r="B124" s="34"/>
      <c r="C124" s="34"/>
      <c r="D124" s="34"/>
      <c r="E124" s="34"/>
      <c r="F124" s="34"/>
      <c r="G124" s="34"/>
      <c r="H124" s="41"/>
      <c r="I124" s="40" t="str">
        <f t="shared" si="25"/>
        <v>ÿÿÿÿÿÿÿÿÿÿ</v>
      </c>
      <c r="J124" s="52" t="str">
        <f t="shared" si="26"/>
        <v/>
      </c>
      <c r="K124" s="67"/>
      <c r="L124" s="70"/>
      <c r="M124" s="74"/>
      <c r="N124" s="75"/>
      <c r="O124" s="58" t="str">
        <f>IF($J124="","",P124*Modules!$U$3)</f>
        <v/>
      </c>
      <c r="P124" s="96" t="str">
        <f t="shared" si="27"/>
        <v/>
      </c>
      <c r="Q124" s="52" t="str">
        <f t="shared" si="28"/>
        <v/>
      </c>
      <c r="R124" s="55" t="str">
        <f t="shared" si="29"/>
        <v/>
      </c>
      <c r="S124" s="55" t="str">
        <f t="shared" si="30"/>
        <v/>
      </c>
      <c r="T124" s="55" t="str">
        <f t="shared" si="31"/>
        <v/>
      </c>
      <c r="U124" s="104" t="str">
        <f t="shared" si="32"/>
        <v/>
      </c>
      <c r="V124" s="113" t="str">
        <f t="shared" si="33"/>
        <v/>
      </c>
      <c r="W124" s="52" t="str">
        <f t="shared" si="34"/>
        <v/>
      </c>
      <c r="X124" s="55" t="str">
        <f t="shared" si="35"/>
        <v/>
      </c>
      <c r="Y124" s="55" t="str">
        <f t="shared" si="36"/>
        <v/>
      </c>
      <c r="Z124" s="104" t="str">
        <f t="shared" si="37"/>
        <v/>
      </c>
      <c r="AA124" s="113" t="str">
        <f t="shared" si="38"/>
        <v/>
      </c>
      <c r="AB124" s="183"/>
      <c r="AC124" s="62" t="str">
        <f t="shared" si="39"/>
        <v/>
      </c>
      <c r="AD124" s="63" t="str">
        <f t="shared" si="40"/>
        <v/>
      </c>
      <c r="AE124" s="63" t="str">
        <f t="shared" si="41"/>
        <v/>
      </c>
      <c r="AF124" s="63" t="str">
        <f t="shared" si="42"/>
        <v/>
      </c>
      <c r="AG124" s="108" t="str">
        <f t="shared" si="43"/>
        <v/>
      </c>
      <c r="AH124" s="113" t="str">
        <f t="shared" si="44"/>
        <v/>
      </c>
      <c r="AI124" s="63" t="str">
        <f t="shared" si="45"/>
        <v/>
      </c>
      <c r="AJ124" s="63" t="str">
        <f t="shared" si="46"/>
        <v/>
      </c>
      <c r="AK124" s="63" t="str">
        <f t="shared" si="47"/>
        <v/>
      </c>
      <c r="AL124" s="108" t="str">
        <f t="shared" si="48"/>
        <v/>
      </c>
      <c r="AM124" s="113" t="str">
        <f t="shared" si="49"/>
        <v/>
      </c>
      <c r="AN124" s="34"/>
      <c r="AO124" s="34"/>
    </row>
    <row r="125" spans="1:41" x14ac:dyDescent="0.25">
      <c r="A125" s="34"/>
      <c r="B125" s="34"/>
      <c r="C125" s="34"/>
      <c r="D125" s="34"/>
      <c r="E125" s="34"/>
      <c r="F125" s="34"/>
      <c r="G125" s="34"/>
      <c r="H125" s="41"/>
      <c r="I125" s="40" t="str">
        <f t="shared" si="25"/>
        <v>ÿÿÿÿÿÿÿÿÿÿ</v>
      </c>
      <c r="J125" s="52" t="str">
        <f t="shared" si="26"/>
        <v/>
      </c>
      <c r="K125" s="67"/>
      <c r="L125" s="70"/>
      <c r="M125" s="74"/>
      <c r="N125" s="75"/>
      <c r="O125" s="58" t="str">
        <f>IF($J125="","",P125*Modules!$U$3)</f>
        <v/>
      </c>
      <c r="P125" s="96" t="str">
        <f t="shared" si="27"/>
        <v/>
      </c>
      <c r="Q125" s="52" t="str">
        <f t="shared" si="28"/>
        <v/>
      </c>
      <c r="R125" s="55" t="str">
        <f t="shared" si="29"/>
        <v/>
      </c>
      <c r="S125" s="55" t="str">
        <f t="shared" si="30"/>
        <v/>
      </c>
      <c r="T125" s="55" t="str">
        <f t="shared" si="31"/>
        <v/>
      </c>
      <c r="U125" s="104" t="str">
        <f t="shared" si="32"/>
        <v/>
      </c>
      <c r="V125" s="113" t="str">
        <f t="shared" si="33"/>
        <v/>
      </c>
      <c r="W125" s="52" t="str">
        <f t="shared" si="34"/>
        <v/>
      </c>
      <c r="X125" s="55" t="str">
        <f t="shared" si="35"/>
        <v/>
      </c>
      <c r="Y125" s="55" t="str">
        <f t="shared" si="36"/>
        <v/>
      </c>
      <c r="Z125" s="104" t="str">
        <f t="shared" si="37"/>
        <v/>
      </c>
      <c r="AA125" s="113" t="str">
        <f t="shared" si="38"/>
        <v/>
      </c>
      <c r="AB125" s="183"/>
      <c r="AC125" s="62" t="str">
        <f t="shared" si="39"/>
        <v/>
      </c>
      <c r="AD125" s="63" t="str">
        <f t="shared" si="40"/>
        <v/>
      </c>
      <c r="AE125" s="63" t="str">
        <f t="shared" si="41"/>
        <v/>
      </c>
      <c r="AF125" s="63" t="str">
        <f t="shared" si="42"/>
        <v/>
      </c>
      <c r="AG125" s="108" t="str">
        <f t="shared" si="43"/>
        <v/>
      </c>
      <c r="AH125" s="113" t="str">
        <f t="shared" si="44"/>
        <v/>
      </c>
      <c r="AI125" s="63" t="str">
        <f t="shared" si="45"/>
        <v/>
      </c>
      <c r="AJ125" s="63" t="str">
        <f t="shared" si="46"/>
        <v/>
      </c>
      <c r="AK125" s="63" t="str">
        <f t="shared" si="47"/>
        <v/>
      </c>
      <c r="AL125" s="108" t="str">
        <f t="shared" si="48"/>
        <v/>
      </c>
      <c r="AM125" s="113" t="str">
        <f t="shared" si="49"/>
        <v/>
      </c>
      <c r="AN125" s="34"/>
      <c r="AO125" s="34"/>
    </row>
    <row r="126" spans="1:41" x14ac:dyDescent="0.25">
      <c r="A126" s="34"/>
      <c r="B126" s="34"/>
      <c r="C126" s="34"/>
      <c r="D126" s="34"/>
      <c r="E126" s="34"/>
      <c r="F126" s="34"/>
      <c r="G126" s="34"/>
      <c r="H126" s="41"/>
      <c r="I126" s="40" t="str">
        <f t="shared" si="25"/>
        <v>ÿÿÿÿÿÿÿÿÿÿ</v>
      </c>
      <c r="J126" s="52" t="str">
        <f t="shared" si="26"/>
        <v/>
      </c>
      <c r="K126" s="67"/>
      <c r="L126" s="70"/>
      <c r="M126" s="74"/>
      <c r="N126" s="75"/>
      <c r="O126" s="58" t="str">
        <f>IF($J126="","",P126*Modules!$U$3)</f>
        <v/>
      </c>
      <c r="P126" s="96" t="str">
        <f t="shared" si="27"/>
        <v/>
      </c>
      <c r="Q126" s="52" t="str">
        <f t="shared" si="28"/>
        <v/>
      </c>
      <c r="R126" s="55" t="str">
        <f t="shared" si="29"/>
        <v/>
      </c>
      <c r="S126" s="55" t="str">
        <f t="shared" si="30"/>
        <v/>
      </c>
      <c r="T126" s="55" t="str">
        <f t="shared" si="31"/>
        <v/>
      </c>
      <c r="U126" s="104" t="str">
        <f t="shared" si="32"/>
        <v/>
      </c>
      <c r="V126" s="113" t="str">
        <f t="shared" si="33"/>
        <v/>
      </c>
      <c r="W126" s="52" t="str">
        <f t="shared" si="34"/>
        <v/>
      </c>
      <c r="X126" s="55" t="str">
        <f t="shared" si="35"/>
        <v/>
      </c>
      <c r="Y126" s="55" t="str">
        <f t="shared" si="36"/>
        <v/>
      </c>
      <c r="Z126" s="104" t="str">
        <f t="shared" si="37"/>
        <v/>
      </c>
      <c r="AA126" s="113" t="str">
        <f t="shared" si="38"/>
        <v/>
      </c>
      <c r="AB126" s="183"/>
      <c r="AC126" s="62" t="str">
        <f t="shared" si="39"/>
        <v/>
      </c>
      <c r="AD126" s="63" t="str">
        <f t="shared" si="40"/>
        <v/>
      </c>
      <c r="AE126" s="63" t="str">
        <f t="shared" si="41"/>
        <v/>
      </c>
      <c r="AF126" s="63" t="str">
        <f t="shared" si="42"/>
        <v/>
      </c>
      <c r="AG126" s="108" t="str">
        <f t="shared" si="43"/>
        <v/>
      </c>
      <c r="AH126" s="113" t="str">
        <f t="shared" si="44"/>
        <v/>
      </c>
      <c r="AI126" s="63" t="str">
        <f t="shared" si="45"/>
        <v/>
      </c>
      <c r="AJ126" s="63" t="str">
        <f t="shared" si="46"/>
        <v/>
      </c>
      <c r="AK126" s="63" t="str">
        <f t="shared" si="47"/>
        <v/>
      </c>
      <c r="AL126" s="108" t="str">
        <f t="shared" si="48"/>
        <v/>
      </c>
      <c r="AM126" s="113" t="str">
        <f t="shared" si="49"/>
        <v/>
      </c>
      <c r="AN126" s="34"/>
      <c r="AO126" s="34"/>
    </row>
    <row r="127" spans="1:41" x14ac:dyDescent="0.25">
      <c r="A127" s="34"/>
      <c r="B127" s="34"/>
      <c r="C127" s="34"/>
      <c r="D127" s="34"/>
      <c r="E127" s="34"/>
      <c r="F127" s="34"/>
      <c r="G127" s="34"/>
      <c r="H127" s="41"/>
      <c r="I127" s="40" t="str">
        <f t="shared" si="25"/>
        <v>ÿÿÿÿÿÿÿÿÿÿ</v>
      </c>
      <c r="J127" s="52" t="str">
        <f t="shared" si="26"/>
        <v/>
      </c>
      <c r="K127" s="67"/>
      <c r="L127" s="70"/>
      <c r="M127" s="74"/>
      <c r="N127" s="75"/>
      <c r="O127" s="58" t="str">
        <f>IF($J127="","",P127*Modules!$U$3)</f>
        <v/>
      </c>
      <c r="P127" s="96" t="str">
        <f t="shared" si="27"/>
        <v/>
      </c>
      <c r="Q127" s="52" t="str">
        <f t="shared" si="28"/>
        <v/>
      </c>
      <c r="R127" s="55" t="str">
        <f t="shared" si="29"/>
        <v/>
      </c>
      <c r="S127" s="55" t="str">
        <f t="shared" si="30"/>
        <v/>
      </c>
      <c r="T127" s="55" t="str">
        <f t="shared" si="31"/>
        <v/>
      </c>
      <c r="U127" s="104" t="str">
        <f t="shared" si="32"/>
        <v/>
      </c>
      <c r="V127" s="113" t="str">
        <f t="shared" si="33"/>
        <v/>
      </c>
      <c r="W127" s="52" t="str">
        <f t="shared" si="34"/>
        <v/>
      </c>
      <c r="X127" s="55" t="str">
        <f t="shared" si="35"/>
        <v/>
      </c>
      <c r="Y127" s="55" t="str">
        <f t="shared" si="36"/>
        <v/>
      </c>
      <c r="Z127" s="104" t="str">
        <f t="shared" si="37"/>
        <v/>
      </c>
      <c r="AA127" s="113" t="str">
        <f t="shared" si="38"/>
        <v/>
      </c>
      <c r="AB127" s="183"/>
      <c r="AC127" s="62" t="str">
        <f t="shared" si="39"/>
        <v/>
      </c>
      <c r="AD127" s="63" t="str">
        <f t="shared" si="40"/>
        <v/>
      </c>
      <c r="AE127" s="63" t="str">
        <f t="shared" si="41"/>
        <v/>
      </c>
      <c r="AF127" s="63" t="str">
        <f t="shared" si="42"/>
        <v/>
      </c>
      <c r="AG127" s="108" t="str">
        <f t="shared" si="43"/>
        <v/>
      </c>
      <c r="AH127" s="113" t="str">
        <f t="shared" si="44"/>
        <v/>
      </c>
      <c r="AI127" s="63" t="str">
        <f t="shared" si="45"/>
        <v/>
      </c>
      <c r="AJ127" s="63" t="str">
        <f t="shared" si="46"/>
        <v/>
      </c>
      <c r="AK127" s="63" t="str">
        <f t="shared" si="47"/>
        <v/>
      </c>
      <c r="AL127" s="108" t="str">
        <f t="shared" si="48"/>
        <v/>
      </c>
      <c r="AM127" s="113" t="str">
        <f t="shared" si="49"/>
        <v/>
      </c>
      <c r="AN127" s="34"/>
      <c r="AO127" s="34"/>
    </row>
    <row r="128" spans="1:41" x14ac:dyDescent="0.25">
      <c r="A128" s="34"/>
      <c r="B128" s="34"/>
      <c r="C128" s="34"/>
      <c r="D128" s="34"/>
      <c r="E128" s="34"/>
      <c r="F128" s="34"/>
      <c r="G128" s="34"/>
      <c r="H128" s="41"/>
      <c r="I128" s="40" t="str">
        <f t="shared" si="25"/>
        <v>ÿÿÿÿÿÿÿÿÿÿ</v>
      </c>
      <c r="J128" s="52" t="str">
        <f t="shared" si="26"/>
        <v/>
      </c>
      <c r="K128" s="67"/>
      <c r="L128" s="70"/>
      <c r="M128" s="74"/>
      <c r="N128" s="75"/>
      <c r="O128" s="58" t="str">
        <f>IF($J128="","",P128*Modules!$U$3)</f>
        <v/>
      </c>
      <c r="P128" s="96" t="str">
        <f t="shared" si="27"/>
        <v/>
      </c>
      <c r="Q128" s="52" t="str">
        <f t="shared" si="28"/>
        <v/>
      </c>
      <c r="R128" s="55" t="str">
        <f t="shared" si="29"/>
        <v/>
      </c>
      <c r="S128" s="55" t="str">
        <f t="shared" si="30"/>
        <v/>
      </c>
      <c r="T128" s="55" t="str">
        <f t="shared" si="31"/>
        <v/>
      </c>
      <c r="U128" s="104" t="str">
        <f t="shared" si="32"/>
        <v/>
      </c>
      <c r="V128" s="113" t="str">
        <f t="shared" si="33"/>
        <v/>
      </c>
      <c r="W128" s="52" t="str">
        <f t="shared" si="34"/>
        <v/>
      </c>
      <c r="X128" s="55" t="str">
        <f t="shared" si="35"/>
        <v/>
      </c>
      <c r="Y128" s="55" t="str">
        <f t="shared" si="36"/>
        <v/>
      </c>
      <c r="Z128" s="104" t="str">
        <f t="shared" si="37"/>
        <v/>
      </c>
      <c r="AA128" s="113" t="str">
        <f t="shared" si="38"/>
        <v/>
      </c>
      <c r="AB128" s="183"/>
      <c r="AC128" s="62" t="str">
        <f t="shared" si="39"/>
        <v/>
      </c>
      <c r="AD128" s="63" t="str">
        <f t="shared" si="40"/>
        <v/>
      </c>
      <c r="AE128" s="63" t="str">
        <f t="shared" si="41"/>
        <v/>
      </c>
      <c r="AF128" s="63" t="str">
        <f t="shared" si="42"/>
        <v/>
      </c>
      <c r="AG128" s="108" t="str">
        <f t="shared" si="43"/>
        <v/>
      </c>
      <c r="AH128" s="113" t="str">
        <f t="shared" si="44"/>
        <v/>
      </c>
      <c r="AI128" s="63" t="str">
        <f t="shared" si="45"/>
        <v/>
      </c>
      <c r="AJ128" s="63" t="str">
        <f t="shared" si="46"/>
        <v/>
      </c>
      <c r="AK128" s="63" t="str">
        <f t="shared" si="47"/>
        <v/>
      </c>
      <c r="AL128" s="108" t="str">
        <f t="shared" si="48"/>
        <v/>
      </c>
      <c r="AM128" s="113" t="str">
        <f t="shared" si="49"/>
        <v/>
      </c>
      <c r="AN128" s="34"/>
      <c r="AO128" s="34"/>
    </row>
    <row r="129" spans="1:41" x14ac:dyDescent="0.25">
      <c r="A129" s="34"/>
      <c r="B129" s="34"/>
      <c r="C129" s="34"/>
      <c r="D129" s="34"/>
      <c r="E129" s="34"/>
      <c r="F129" s="34"/>
      <c r="G129" s="34"/>
      <c r="H129" s="41"/>
      <c r="I129" s="40" t="str">
        <f t="shared" si="25"/>
        <v>ÿÿÿÿÿÿÿÿÿÿ</v>
      </c>
      <c r="J129" s="52" t="str">
        <f t="shared" si="26"/>
        <v/>
      </c>
      <c r="K129" s="67"/>
      <c r="L129" s="70"/>
      <c r="M129" s="74"/>
      <c r="N129" s="75"/>
      <c r="O129" s="58" t="str">
        <f>IF($J129="","",P129*Modules!$U$3)</f>
        <v/>
      </c>
      <c r="P129" s="96" t="str">
        <f t="shared" si="27"/>
        <v/>
      </c>
      <c r="Q129" s="52" t="str">
        <f t="shared" si="28"/>
        <v/>
      </c>
      <c r="R129" s="55" t="str">
        <f t="shared" si="29"/>
        <v/>
      </c>
      <c r="S129" s="55" t="str">
        <f t="shared" si="30"/>
        <v/>
      </c>
      <c r="T129" s="55" t="str">
        <f t="shared" si="31"/>
        <v/>
      </c>
      <c r="U129" s="104" t="str">
        <f t="shared" si="32"/>
        <v/>
      </c>
      <c r="V129" s="113" t="str">
        <f t="shared" si="33"/>
        <v/>
      </c>
      <c r="W129" s="52" t="str">
        <f t="shared" si="34"/>
        <v/>
      </c>
      <c r="X129" s="55" t="str">
        <f t="shared" si="35"/>
        <v/>
      </c>
      <c r="Y129" s="55" t="str">
        <f t="shared" si="36"/>
        <v/>
      </c>
      <c r="Z129" s="104" t="str">
        <f t="shared" si="37"/>
        <v/>
      </c>
      <c r="AA129" s="113" t="str">
        <f t="shared" si="38"/>
        <v/>
      </c>
      <c r="AB129" s="183"/>
      <c r="AC129" s="62" t="str">
        <f t="shared" si="39"/>
        <v/>
      </c>
      <c r="AD129" s="63" t="str">
        <f t="shared" si="40"/>
        <v/>
      </c>
      <c r="AE129" s="63" t="str">
        <f t="shared" si="41"/>
        <v/>
      </c>
      <c r="AF129" s="63" t="str">
        <f t="shared" si="42"/>
        <v/>
      </c>
      <c r="AG129" s="108" t="str">
        <f t="shared" si="43"/>
        <v/>
      </c>
      <c r="AH129" s="113" t="str">
        <f t="shared" si="44"/>
        <v/>
      </c>
      <c r="AI129" s="63" t="str">
        <f t="shared" si="45"/>
        <v/>
      </c>
      <c r="AJ129" s="63" t="str">
        <f t="shared" si="46"/>
        <v/>
      </c>
      <c r="AK129" s="63" t="str">
        <f t="shared" si="47"/>
        <v/>
      </c>
      <c r="AL129" s="108" t="str">
        <f t="shared" si="48"/>
        <v/>
      </c>
      <c r="AM129" s="113" t="str">
        <f t="shared" si="49"/>
        <v/>
      </c>
      <c r="AN129" s="34"/>
      <c r="AO129" s="34"/>
    </row>
    <row r="130" spans="1:41" x14ac:dyDescent="0.25">
      <c r="A130" s="34"/>
      <c r="B130" s="34"/>
      <c r="C130" s="34"/>
      <c r="D130" s="34"/>
      <c r="E130" s="34"/>
      <c r="F130" s="34"/>
      <c r="G130" s="34"/>
      <c r="H130" s="41"/>
      <c r="I130" s="40" t="str">
        <f t="shared" si="25"/>
        <v>ÿÿÿÿÿÿÿÿÿÿ</v>
      </c>
      <c r="J130" s="52" t="str">
        <f t="shared" si="26"/>
        <v/>
      </c>
      <c r="K130" s="67"/>
      <c r="L130" s="70"/>
      <c r="M130" s="74"/>
      <c r="N130" s="75"/>
      <c r="O130" s="58" t="str">
        <f>IF($J130="","",P130*Modules!$U$3)</f>
        <v/>
      </c>
      <c r="P130" s="96" t="str">
        <f t="shared" si="27"/>
        <v/>
      </c>
      <c r="Q130" s="52" t="str">
        <f t="shared" si="28"/>
        <v/>
      </c>
      <c r="R130" s="55" t="str">
        <f t="shared" si="29"/>
        <v/>
      </c>
      <c r="S130" s="55" t="str">
        <f t="shared" si="30"/>
        <v/>
      </c>
      <c r="T130" s="55" t="str">
        <f t="shared" si="31"/>
        <v/>
      </c>
      <c r="U130" s="104" t="str">
        <f t="shared" si="32"/>
        <v/>
      </c>
      <c r="V130" s="113" t="str">
        <f t="shared" si="33"/>
        <v/>
      </c>
      <c r="W130" s="52" t="str">
        <f t="shared" si="34"/>
        <v/>
      </c>
      <c r="X130" s="55" t="str">
        <f t="shared" si="35"/>
        <v/>
      </c>
      <c r="Y130" s="55" t="str">
        <f t="shared" si="36"/>
        <v/>
      </c>
      <c r="Z130" s="104" t="str">
        <f t="shared" si="37"/>
        <v/>
      </c>
      <c r="AA130" s="113" t="str">
        <f t="shared" si="38"/>
        <v/>
      </c>
      <c r="AB130" s="183"/>
      <c r="AC130" s="62" t="str">
        <f t="shared" si="39"/>
        <v/>
      </c>
      <c r="AD130" s="63" t="str">
        <f t="shared" si="40"/>
        <v/>
      </c>
      <c r="AE130" s="63" t="str">
        <f t="shared" si="41"/>
        <v/>
      </c>
      <c r="AF130" s="63" t="str">
        <f t="shared" si="42"/>
        <v/>
      </c>
      <c r="AG130" s="108" t="str">
        <f t="shared" si="43"/>
        <v/>
      </c>
      <c r="AH130" s="113" t="str">
        <f t="shared" si="44"/>
        <v/>
      </c>
      <c r="AI130" s="63" t="str">
        <f t="shared" si="45"/>
        <v/>
      </c>
      <c r="AJ130" s="63" t="str">
        <f t="shared" si="46"/>
        <v/>
      </c>
      <c r="AK130" s="63" t="str">
        <f t="shared" si="47"/>
        <v/>
      </c>
      <c r="AL130" s="108" t="str">
        <f t="shared" si="48"/>
        <v/>
      </c>
      <c r="AM130" s="113" t="str">
        <f t="shared" si="49"/>
        <v/>
      </c>
      <c r="AN130" s="34"/>
      <c r="AO130" s="34"/>
    </row>
    <row r="131" spans="1:41" x14ac:dyDescent="0.25">
      <c r="A131" s="34"/>
      <c r="B131" s="34"/>
      <c r="C131" s="34"/>
      <c r="D131" s="34"/>
      <c r="E131" s="34"/>
      <c r="F131" s="34"/>
      <c r="G131" s="34"/>
      <c r="H131" s="41"/>
      <c r="I131" s="40" t="str">
        <f t="shared" si="25"/>
        <v>ÿÿÿÿÿÿÿÿÿÿ</v>
      </c>
      <c r="J131" s="52" t="str">
        <f t="shared" si="26"/>
        <v/>
      </c>
      <c r="K131" s="67"/>
      <c r="L131" s="70"/>
      <c r="M131" s="74"/>
      <c r="N131" s="75"/>
      <c r="O131" s="58" t="str">
        <f>IF($J131="","",P131*Modules!$U$3)</f>
        <v/>
      </c>
      <c r="P131" s="96" t="str">
        <f t="shared" si="27"/>
        <v/>
      </c>
      <c r="Q131" s="52" t="str">
        <f t="shared" si="28"/>
        <v/>
      </c>
      <c r="R131" s="55" t="str">
        <f t="shared" si="29"/>
        <v/>
      </c>
      <c r="S131" s="55" t="str">
        <f t="shared" si="30"/>
        <v/>
      </c>
      <c r="T131" s="55" t="str">
        <f t="shared" si="31"/>
        <v/>
      </c>
      <c r="U131" s="104" t="str">
        <f t="shared" si="32"/>
        <v/>
      </c>
      <c r="V131" s="113" t="str">
        <f t="shared" si="33"/>
        <v/>
      </c>
      <c r="W131" s="52" t="str">
        <f t="shared" si="34"/>
        <v/>
      </c>
      <c r="X131" s="55" t="str">
        <f t="shared" si="35"/>
        <v/>
      </c>
      <c r="Y131" s="55" t="str">
        <f t="shared" si="36"/>
        <v/>
      </c>
      <c r="Z131" s="104" t="str">
        <f t="shared" si="37"/>
        <v/>
      </c>
      <c r="AA131" s="113" t="str">
        <f t="shared" si="38"/>
        <v/>
      </c>
      <c r="AB131" s="183"/>
      <c r="AC131" s="62" t="str">
        <f t="shared" si="39"/>
        <v/>
      </c>
      <c r="AD131" s="63" t="str">
        <f t="shared" si="40"/>
        <v/>
      </c>
      <c r="AE131" s="63" t="str">
        <f t="shared" si="41"/>
        <v/>
      </c>
      <c r="AF131" s="63" t="str">
        <f t="shared" si="42"/>
        <v/>
      </c>
      <c r="AG131" s="108" t="str">
        <f t="shared" si="43"/>
        <v/>
      </c>
      <c r="AH131" s="113" t="str">
        <f t="shared" si="44"/>
        <v/>
      </c>
      <c r="AI131" s="63" t="str">
        <f t="shared" si="45"/>
        <v/>
      </c>
      <c r="AJ131" s="63" t="str">
        <f t="shared" si="46"/>
        <v/>
      </c>
      <c r="AK131" s="63" t="str">
        <f t="shared" si="47"/>
        <v/>
      </c>
      <c r="AL131" s="108" t="str">
        <f t="shared" si="48"/>
        <v/>
      </c>
      <c r="AM131" s="113" t="str">
        <f t="shared" si="49"/>
        <v/>
      </c>
      <c r="AN131" s="34"/>
      <c r="AO131" s="34"/>
    </row>
    <row r="132" spans="1:41" x14ac:dyDescent="0.25">
      <c r="A132" s="34"/>
      <c r="B132" s="34"/>
      <c r="C132" s="34"/>
      <c r="D132" s="34"/>
      <c r="E132" s="34"/>
      <c r="F132" s="34"/>
      <c r="G132" s="34"/>
      <c r="H132" s="41"/>
      <c r="I132" s="40" t="str">
        <f t="shared" si="25"/>
        <v>ÿÿÿÿÿÿÿÿÿÿ</v>
      </c>
      <c r="J132" s="52" t="str">
        <f t="shared" si="26"/>
        <v/>
      </c>
      <c r="K132" s="67"/>
      <c r="L132" s="70"/>
      <c r="M132" s="74"/>
      <c r="N132" s="75"/>
      <c r="O132" s="58" t="str">
        <f>IF($J132="","",P132*Modules!$U$3)</f>
        <v/>
      </c>
      <c r="P132" s="96" t="str">
        <f t="shared" si="27"/>
        <v/>
      </c>
      <c r="Q132" s="52" t="str">
        <f t="shared" si="28"/>
        <v/>
      </c>
      <c r="R132" s="55" t="str">
        <f t="shared" si="29"/>
        <v/>
      </c>
      <c r="S132" s="55" t="str">
        <f t="shared" si="30"/>
        <v/>
      </c>
      <c r="T132" s="55" t="str">
        <f t="shared" si="31"/>
        <v/>
      </c>
      <c r="U132" s="104" t="str">
        <f t="shared" si="32"/>
        <v/>
      </c>
      <c r="V132" s="113" t="str">
        <f t="shared" si="33"/>
        <v/>
      </c>
      <c r="W132" s="52" t="str">
        <f t="shared" si="34"/>
        <v/>
      </c>
      <c r="X132" s="55" t="str">
        <f t="shared" si="35"/>
        <v/>
      </c>
      <c r="Y132" s="55" t="str">
        <f t="shared" si="36"/>
        <v/>
      </c>
      <c r="Z132" s="104" t="str">
        <f t="shared" si="37"/>
        <v/>
      </c>
      <c r="AA132" s="113" t="str">
        <f t="shared" si="38"/>
        <v/>
      </c>
      <c r="AB132" s="183"/>
      <c r="AC132" s="62" t="str">
        <f t="shared" si="39"/>
        <v/>
      </c>
      <c r="AD132" s="63" t="str">
        <f t="shared" si="40"/>
        <v/>
      </c>
      <c r="AE132" s="63" t="str">
        <f t="shared" si="41"/>
        <v/>
      </c>
      <c r="AF132" s="63" t="str">
        <f t="shared" si="42"/>
        <v/>
      </c>
      <c r="AG132" s="108" t="str">
        <f t="shared" si="43"/>
        <v/>
      </c>
      <c r="AH132" s="113" t="str">
        <f t="shared" si="44"/>
        <v/>
      </c>
      <c r="AI132" s="63" t="str">
        <f t="shared" si="45"/>
        <v/>
      </c>
      <c r="AJ132" s="63" t="str">
        <f t="shared" si="46"/>
        <v/>
      </c>
      <c r="AK132" s="63" t="str">
        <f t="shared" si="47"/>
        <v/>
      </c>
      <c r="AL132" s="108" t="str">
        <f t="shared" si="48"/>
        <v/>
      </c>
      <c r="AM132" s="113" t="str">
        <f t="shared" si="49"/>
        <v/>
      </c>
      <c r="AN132" s="34"/>
      <c r="AO132" s="34"/>
    </row>
    <row r="133" spans="1:41" x14ac:dyDescent="0.25">
      <c r="A133" s="34"/>
      <c r="B133" s="34"/>
      <c r="C133" s="34"/>
      <c r="D133" s="34"/>
      <c r="E133" s="34"/>
      <c r="F133" s="34"/>
      <c r="G133" s="34"/>
      <c r="H133" s="41"/>
      <c r="I133" s="40" t="str">
        <f t="shared" si="25"/>
        <v>ÿÿÿÿÿÿÿÿÿÿ</v>
      </c>
      <c r="J133" s="52" t="str">
        <f t="shared" si="26"/>
        <v/>
      </c>
      <c r="K133" s="67"/>
      <c r="L133" s="70"/>
      <c r="M133" s="74"/>
      <c r="N133" s="75"/>
      <c r="O133" s="58" t="str">
        <f>IF($J133="","",P133*Modules!$U$3)</f>
        <v/>
      </c>
      <c r="P133" s="96" t="str">
        <f t="shared" si="27"/>
        <v/>
      </c>
      <c r="Q133" s="52" t="str">
        <f t="shared" si="28"/>
        <v/>
      </c>
      <c r="R133" s="55" t="str">
        <f t="shared" si="29"/>
        <v/>
      </c>
      <c r="S133" s="55" t="str">
        <f t="shared" si="30"/>
        <v/>
      </c>
      <c r="T133" s="55" t="str">
        <f t="shared" si="31"/>
        <v/>
      </c>
      <c r="U133" s="104" t="str">
        <f t="shared" si="32"/>
        <v/>
      </c>
      <c r="V133" s="113" t="str">
        <f t="shared" si="33"/>
        <v/>
      </c>
      <c r="W133" s="52" t="str">
        <f t="shared" si="34"/>
        <v/>
      </c>
      <c r="X133" s="55" t="str">
        <f t="shared" si="35"/>
        <v/>
      </c>
      <c r="Y133" s="55" t="str">
        <f t="shared" si="36"/>
        <v/>
      </c>
      <c r="Z133" s="104" t="str">
        <f t="shared" si="37"/>
        <v/>
      </c>
      <c r="AA133" s="113" t="str">
        <f t="shared" si="38"/>
        <v/>
      </c>
      <c r="AB133" s="183"/>
      <c r="AC133" s="62" t="str">
        <f t="shared" si="39"/>
        <v/>
      </c>
      <c r="AD133" s="63" t="str">
        <f t="shared" si="40"/>
        <v/>
      </c>
      <c r="AE133" s="63" t="str">
        <f t="shared" si="41"/>
        <v/>
      </c>
      <c r="AF133" s="63" t="str">
        <f t="shared" si="42"/>
        <v/>
      </c>
      <c r="AG133" s="108" t="str">
        <f t="shared" si="43"/>
        <v/>
      </c>
      <c r="AH133" s="113" t="str">
        <f t="shared" si="44"/>
        <v/>
      </c>
      <c r="AI133" s="63" t="str">
        <f t="shared" si="45"/>
        <v/>
      </c>
      <c r="AJ133" s="63" t="str">
        <f t="shared" si="46"/>
        <v/>
      </c>
      <c r="AK133" s="63" t="str">
        <f t="shared" si="47"/>
        <v/>
      </c>
      <c r="AL133" s="108" t="str">
        <f t="shared" si="48"/>
        <v/>
      </c>
      <c r="AM133" s="113" t="str">
        <f t="shared" si="49"/>
        <v/>
      </c>
      <c r="AN133" s="34"/>
      <c r="AO133" s="34"/>
    </row>
    <row r="134" spans="1:41" x14ac:dyDescent="0.25">
      <c r="A134" s="34"/>
      <c r="B134" s="34"/>
      <c r="C134" s="34"/>
      <c r="D134" s="34"/>
      <c r="E134" s="34"/>
      <c r="F134" s="34"/>
      <c r="G134" s="34"/>
      <c r="H134" s="41"/>
      <c r="I134" s="40" t="str">
        <f t="shared" si="25"/>
        <v>ÿÿÿÿÿÿÿÿÿÿ</v>
      </c>
      <c r="J134" s="52" t="str">
        <f t="shared" si="26"/>
        <v/>
      </c>
      <c r="K134" s="67"/>
      <c r="L134" s="70"/>
      <c r="M134" s="74"/>
      <c r="N134" s="75"/>
      <c r="O134" s="58" t="str">
        <f>IF($J134="","",P134*Modules!$U$3)</f>
        <v/>
      </c>
      <c r="P134" s="96" t="str">
        <f t="shared" si="27"/>
        <v/>
      </c>
      <c r="Q134" s="52" t="str">
        <f t="shared" si="28"/>
        <v/>
      </c>
      <c r="R134" s="55" t="str">
        <f t="shared" si="29"/>
        <v/>
      </c>
      <c r="S134" s="55" t="str">
        <f t="shared" si="30"/>
        <v/>
      </c>
      <c r="T134" s="55" t="str">
        <f t="shared" si="31"/>
        <v/>
      </c>
      <c r="U134" s="104" t="str">
        <f t="shared" si="32"/>
        <v/>
      </c>
      <c r="V134" s="113" t="str">
        <f t="shared" si="33"/>
        <v/>
      </c>
      <c r="W134" s="52" t="str">
        <f t="shared" si="34"/>
        <v/>
      </c>
      <c r="X134" s="55" t="str">
        <f t="shared" si="35"/>
        <v/>
      </c>
      <c r="Y134" s="55" t="str">
        <f t="shared" si="36"/>
        <v/>
      </c>
      <c r="Z134" s="104" t="str">
        <f t="shared" si="37"/>
        <v/>
      </c>
      <c r="AA134" s="113" t="str">
        <f t="shared" si="38"/>
        <v/>
      </c>
      <c r="AB134" s="183"/>
      <c r="AC134" s="62" t="str">
        <f t="shared" si="39"/>
        <v/>
      </c>
      <c r="AD134" s="63" t="str">
        <f t="shared" si="40"/>
        <v/>
      </c>
      <c r="AE134" s="63" t="str">
        <f t="shared" si="41"/>
        <v/>
      </c>
      <c r="AF134" s="63" t="str">
        <f t="shared" si="42"/>
        <v/>
      </c>
      <c r="AG134" s="108" t="str">
        <f t="shared" si="43"/>
        <v/>
      </c>
      <c r="AH134" s="113" t="str">
        <f t="shared" si="44"/>
        <v/>
      </c>
      <c r="AI134" s="63" t="str">
        <f t="shared" si="45"/>
        <v/>
      </c>
      <c r="AJ134" s="63" t="str">
        <f t="shared" si="46"/>
        <v/>
      </c>
      <c r="AK134" s="63" t="str">
        <f t="shared" si="47"/>
        <v/>
      </c>
      <c r="AL134" s="108" t="str">
        <f t="shared" si="48"/>
        <v/>
      </c>
      <c r="AM134" s="113" t="str">
        <f t="shared" si="49"/>
        <v/>
      </c>
      <c r="AN134" s="34"/>
      <c r="AO134" s="34"/>
    </row>
    <row r="135" spans="1:41" x14ac:dyDescent="0.25">
      <c r="A135" s="34"/>
      <c r="B135" s="34"/>
      <c r="C135" s="34"/>
      <c r="D135" s="34"/>
      <c r="E135" s="34"/>
      <c r="F135" s="34"/>
      <c r="G135" s="34"/>
      <c r="H135" s="41"/>
      <c r="I135" s="40" t="str">
        <f t="shared" si="25"/>
        <v>ÿÿÿÿÿÿÿÿÿÿ</v>
      </c>
      <c r="J135" s="52" t="str">
        <f t="shared" si="26"/>
        <v/>
      </c>
      <c r="K135" s="67"/>
      <c r="L135" s="70"/>
      <c r="M135" s="74"/>
      <c r="N135" s="75"/>
      <c r="O135" s="58" t="str">
        <f>IF($J135="","",P135*Modules!$U$3)</f>
        <v/>
      </c>
      <c r="P135" s="96" t="str">
        <f t="shared" si="27"/>
        <v/>
      </c>
      <c r="Q135" s="52" t="str">
        <f t="shared" si="28"/>
        <v/>
      </c>
      <c r="R135" s="55" t="str">
        <f t="shared" si="29"/>
        <v/>
      </c>
      <c r="S135" s="55" t="str">
        <f t="shared" si="30"/>
        <v/>
      </c>
      <c r="T135" s="55" t="str">
        <f t="shared" si="31"/>
        <v/>
      </c>
      <c r="U135" s="104" t="str">
        <f t="shared" si="32"/>
        <v/>
      </c>
      <c r="V135" s="113" t="str">
        <f t="shared" si="33"/>
        <v/>
      </c>
      <c r="W135" s="52" t="str">
        <f t="shared" si="34"/>
        <v/>
      </c>
      <c r="X135" s="55" t="str">
        <f t="shared" si="35"/>
        <v/>
      </c>
      <c r="Y135" s="55" t="str">
        <f t="shared" si="36"/>
        <v/>
      </c>
      <c r="Z135" s="104" t="str">
        <f t="shared" si="37"/>
        <v/>
      </c>
      <c r="AA135" s="113" t="str">
        <f t="shared" si="38"/>
        <v/>
      </c>
      <c r="AB135" s="183"/>
      <c r="AC135" s="62" t="str">
        <f t="shared" si="39"/>
        <v/>
      </c>
      <c r="AD135" s="63" t="str">
        <f t="shared" si="40"/>
        <v/>
      </c>
      <c r="AE135" s="63" t="str">
        <f t="shared" si="41"/>
        <v/>
      </c>
      <c r="AF135" s="63" t="str">
        <f t="shared" si="42"/>
        <v/>
      </c>
      <c r="AG135" s="108" t="str">
        <f t="shared" si="43"/>
        <v/>
      </c>
      <c r="AH135" s="113" t="str">
        <f t="shared" si="44"/>
        <v/>
      </c>
      <c r="AI135" s="63" t="str">
        <f t="shared" si="45"/>
        <v/>
      </c>
      <c r="AJ135" s="63" t="str">
        <f t="shared" si="46"/>
        <v/>
      </c>
      <c r="AK135" s="63" t="str">
        <f t="shared" si="47"/>
        <v/>
      </c>
      <c r="AL135" s="108" t="str">
        <f t="shared" si="48"/>
        <v/>
      </c>
      <c r="AM135" s="113" t="str">
        <f t="shared" si="49"/>
        <v/>
      </c>
      <c r="AN135" s="34"/>
      <c r="AO135" s="34"/>
    </row>
    <row r="136" spans="1:41" x14ac:dyDescent="0.25">
      <c r="A136" s="34"/>
      <c r="B136" s="34"/>
      <c r="C136" s="34"/>
      <c r="D136" s="34"/>
      <c r="E136" s="34"/>
      <c r="F136" s="34"/>
      <c r="G136" s="34"/>
      <c r="H136" s="41"/>
      <c r="I136" s="40" t="str">
        <f t="shared" si="25"/>
        <v>ÿÿÿÿÿÿÿÿÿÿ</v>
      </c>
      <c r="J136" s="52" t="str">
        <f t="shared" si="26"/>
        <v/>
      </c>
      <c r="K136" s="67"/>
      <c r="L136" s="70"/>
      <c r="M136" s="74"/>
      <c r="N136" s="75"/>
      <c r="O136" s="58" t="str">
        <f>IF($J136="","",P136*Modules!$U$3)</f>
        <v/>
      </c>
      <c r="P136" s="96" t="str">
        <f t="shared" si="27"/>
        <v/>
      </c>
      <c r="Q136" s="52" t="str">
        <f t="shared" si="28"/>
        <v/>
      </c>
      <c r="R136" s="55" t="str">
        <f t="shared" si="29"/>
        <v/>
      </c>
      <c r="S136" s="55" t="str">
        <f t="shared" si="30"/>
        <v/>
      </c>
      <c r="T136" s="55" t="str">
        <f t="shared" si="31"/>
        <v/>
      </c>
      <c r="U136" s="104" t="str">
        <f t="shared" si="32"/>
        <v/>
      </c>
      <c r="V136" s="113" t="str">
        <f t="shared" si="33"/>
        <v/>
      </c>
      <c r="W136" s="52" t="str">
        <f t="shared" si="34"/>
        <v/>
      </c>
      <c r="X136" s="55" t="str">
        <f t="shared" si="35"/>
        <v/>
      </c>
      <c r="Y136" s="55" t="str">
        <f t="shared" si="36"/>
        <v/>
      </c>
      <c r="Z136" s="104" t="str">
        <f t="shared" si="37"/>
        <v/>
      </c>
      <c r="AA136" s="113" t="str">
        <f t="shared" si="38"/>
        <v/>
      </c>
      <c r="AB136" s="183"/>
      <c r="AC136" s="62" t="str">
        <f t="shared" si="39"/>
        <v/>
      </c>
      <c r="AD136" s="63" t="str">
        <f t="shared" si="40"/>
        <v/>
      </c>
      <c r="AE136" s="63" t="str">
        <f t="shared" si="41"/>
        <v/>
      </c>
      <c r="AF136" s="63" t="str">
        <f t="shared" si="42"/>
        <v/>
      </c>
      <c r="AG136" s="108" t="str">
        <f t="shared" si="43"/>
        <v/>
      </c>
      <c r="AH136" s="113" t="str">
        <f t="shared" si="44"/>
        <v/>
      </c>
      <c r="AI136" s="63" t="str">
        <f t="shared" si="45"/>
        <v/>
      </c>
      <c r="AJ136" s="63" t="str">
        <f t="shared" si="46"/>
        <v/>
      </c>
      <c r="AK136" s="63" t="str">
        <f t="shared" si="47"/>
        <v/>
      </c>
      <c r="AL136" s="108" t="str">
        <f t="shared" si="48"/>
        <v/>
      </c>
      <c r="AM136" s="113" t="str">
        <f t="shared" si="49"/>
        <v/>
      </c>
      <c r="AN136" s="34"/>
      <c r="AO136" s="34"/>
    </row>
    <row r="137" spans="1:41" x14ac:dyDescent="0.25">
      <c r="A137" s="34"/>
      <c r="B137" s="34"/>
      <c r="C137" s="34"/>
      <c r="D137" s="34"/>
      <c r="E137" s="34"/>
      <c r="F137" s="34"/>
      <c r="G137" s="34"/>
      <c r="H137" s="41"/>
      <c r="I137" s="40" t="str">
        <f t="shared" si="25"/>
        <v>ÿÿÿÿÿÿÿÿÿÿ</v>
      </c>
      <c r="J137" s="52" t="str">
        <f t="shared" si="26"/>
        <v/>
      </c>
      <c r="K137" s="67"/>
      <c r="L137" s="70"/>
      <c r="M137" s="74"/>
      <c r="N137" s="75"/>
      <c r="O137" s="58" t="str">
        <f>IF($J137="","",P137*Modules!$U$3)</f>
        <v/>
      </c>
      <c r="P137" s="96" t="str">
        <f t="shared" si="27"/>
        <v/>
      </c>
      <c r="Q137" s="52" t="str">
        <f t="shared" si="28"/>
        <v/>
      </c>
      <c r="R137" s="55" t="str">
        <f t="shared" si="29"/>
        <v/>
      </c>
      <c r="S137" s="55" t="str">
        <f t="shared" si="30"/>
        <v/>
      </c>
      <c r="T137" s="55" t="str">
        <f t="shared" si="31"/>
        <v/>
      </c>
      <c r="U137" s="104" t="str">
        <f t="shared" si="32"/>
        <v/>
      </c>
      <c r="V137" s="113" t="str">
        <f t="shared" si="33"/>
        <v/>
      </c>
      <c r="W137" s="52" t="str">
        <f t="shared" si="34"/>
        <v/>
      </c>
      <c r="X137" s="55" t="str">
        <f t="shared" si="35"/>
        <v/>
      </c>
      <c r="Y137" s="55" t="str">
        <f t="shared" si="36"/>
        <v/>
      </c>
      <c r="Z137" s="104" t="str">
        <f t="shared" si="37"/>
        <v/>
      </c>
      <c r="AA137" s="113" t="str">
        <f t="shared" si="38"/>
        <v/>
      </c>
      <c r="AB137" s="183"/>
      <c r="AC137" s="62" t="str">
        <f t="shared" si="39"/>
        <v/>
      </c>
      <c r="AD137" s="63" t="str">
        <f t="shared" si="40"/>
        <v/>
      </c>
      <c r="AE137" s="63" t="str">
        <f t="shared" si="41"/>
        <v/>
      </c>
      <c r="AF137" s="63" t="str">
        <f t="shared" si="42"/>
        <v/>
      </c>
      <c r="AG137" s="108" t="str">
        <f t="shared" si="43"/>
        <v/>
      </c>
      <c r="AH137" s="113" t="str">
        <f t="shared" si="44"/>
        <v/>
      </c>
      <c r="AI137" s="63" t="str">
        <f t="shared" si="45"/>
        <v/>
      </c>
      <c r="AJ137" s="63" t="str">
        <f t="shared" si="46"/>
        <v/>
      </c>
      <c r="AK137" s="63" t="str">
        <f t="shared" si="47"/>
        <v/>
      </c>
      <c r="AL137" s="108" t="str">
        <f t="shared" si="48"/>
        <v/>
      </c>
      <c r="AM137" s="113" t="str">
        <f t="shared" si="49"/>
        <v/>
      </c>
      <c r="AN137" s="34"/>
      <c r="AO137" s="34"/>
    </row>
    <row r="138" spans="1:41" x14ac:dyDescent="0.25">
      <c r="A138" s="34"/>
      <c r="B138" s="34"/>
      <c r="C138" s="34"/>
      <c r="D138" s="34"/>
      <c r="E138" s="34"/>
      <c r="F138" s="34"/>
      <c r="G138" s="34"/>
      <c r="H138" s="41"/>
      <c r="I138" s="40" t="str">
        <f t="shared" ref="I138:I200" si="50">IF(J138&lt;&gt;"",J138,"ÿÿÿÿÿÿÿÿÿÿ")</f>
        <v>ÿÿÿÿÿÿÿÿÿÿ</v>
      </c>
      <c r="J138" s="52" t="str">
        <f t="shared" ref="J138:J200" si="51">IF(K138="","",INDEX(ModCode, MATCH(K138, ModName,0)))</f>
        <v/>
      </c>
      <c r="K138" s="67"/>
      <c r="L138" s="70"/>
      <c r="M138" s="74"/>
      <c r="N138" s="75"/>
      <c r="O138" s="58" t="str">
        <f>IF($J138="","",P138*Modules!$U$3)</f>
        <v/>
      </c>
      <c r="P138" s="96" t="str">
        <f t="shared" ref="P138:P200" si="52">IF(J138="","",VLOOKUP(J138,ModDetail,4,FALSE))</f>
        <v/>
      </c>
      <c r="Q138" s="52" t="str">
        <f t="shared" ref="Q138:Q200" si="53">IF($J138="","",IF(OR($N138,NOT($M138)),VLOOKUP($J138,ModDetail,5,FALSE),""))</f>
        <v/>
      </c>
      <c r="R138" s="55" t="str">
        <f t="shared" ref="R138:R200" si="54">IF($J138="","",IF(OR($N138,NOT($M138)),VLOOKUP($J138,ModDetail,6,FALSE),""))</f>
        <v/>
      </c>
      <c r="S138" s="55" t="str">
        <f t="shared" ref="S138:S200" si="55">IF($J138="","",IF(OR($N138,NOT($M138)),VLOOKUP($J138,ModDetail,7,FALSE),""))</f>
        <v/>
      </c>
      <c r="T138" s="55" t="str">
        <f t="shared" ref="T138:T200" si="56">IF($J138="","",IF(OR($N138,NOT($M138)),VLOOKUP($J138,ModDetail,8,FALSE),""))</f>
        <v/>
      </c>
      <c r="U138" s="104" t="str">
        <f t="shared" ref="U138:U200" si="57">IF($J138="","",IF(OR($N138,NOT($M138)),VLOOKUP($J138,ModDetail,9,FALSE),""))</f>
        <v/>
      </c>
      <c r="V138" s="113" t="str">
        <f t="shared" ref="V138:V200" si="58">IF($J138="","",IF(OR($N138,NOT($M138)),VLOOKUP($J138,ModDetail,10,FALSE),""))</f>
        <v/>
      </c>
      <c r="W138" s="52" t="str">
        <f t="shared" ref="W138:W200" si="59">IF($J138="","",IF(OR($N138,NOT($M138)),VLOOKUP($J138,ModDetail,12,FALSE),""))</f>
        <v/>
      </c>
      <c r="X138" s="55" t="str">
        <f t="shared" ref="X138:X200" si="60">IF($J138="","",IF(OR($N138,NOT($M138)),VLOOKUP($J138,ModDetail,13,FALSE),""))</f>
        <v/>
      </c>
      <c r="Y138" s="55" t="str">
        <f t="shared" ref="Y138:Y200" si="61">IF($J138="","",IF(OR($N138,NOT($M138)),VLOOKUP($J138,ModDetail,14,FALSE),""))</f>
        <v/>
      </c>
      <c r="Z138" s="104" t="str">
        <f t="shared" ref="Z138:Z200" si="62">IF($J138="","",IF(OR($N138,NOT($M138)),VLOOKUP($J138,ModDetail,15,FALSE),""))</f>
        <v/>
      </c>
      <c r="AA138" s="113" t="str">
        <f t="shared" ref="AA138:AA200" si="63">IF($J138="","",IF(OR($N138,NOT($M138)),VLOOKUP($J138,ModDetail,16,FALSE),""))</f>
        <v/>
      </c>
      <c r="AB138" s="183"/>
      <c r="AC138" s="62" t="str">
        <f t="shared" ref="AC138:AC200" si="64">IF($J138="","",IF(OR($N138,NOT($M138)),VLOOKUP($J138,ModDetail,20,FALSE),""))</f>
        <v/>
      </c>
      <c r="AD138" s="63" t="str">
        <f t="shared" ref="AD138:AD200" si="65">IF($J138="","",IF(OR($N138,NOT($M138)),VLOOKUP($J138,ModDetail,21,FALSE),""))</f>
        <v/>
      </c>
      <c r="AE138" s="63" t="str">
        <f t="shared" ref="AE138:AE200" si="66">IF($J138="","",IF(OR($N138,NOT($M138)),VLOOKUP($J138,ModDetail,22,FALSE),""))</f>
        <v/>
      </c>
      <c r="AF138" s="63" t="str">
        <f t="shared" ref="AF138:AF200" si="67">IF($J138="","",IF(OR($N138,NOT($M138)),VLOOKUP($J138,ModDetail,23,FALSE),""))</f>
        <v/>
      </c>
      <c r="AG138" s="108" t="str">
        <f t="shared" ref="AG138:AG200" si="68">IF($J138="","",IF(OR($N138,NOT($M138)),VLOOKUP($J138,ModDetail,24,FALSE),""))</f>
        <v/>
      </c>
      <c r="AH138" s="113" t="str">
        <f t="shared" ref="AH138:AH200" si="69">IF($J138="","",IF(OR($N138,NOT($M138)),VLOOKUP($J138,ModDetail,26,FALSE),""))</f>
        <v/>
      </c>
      <c r="AI138" s="63" t="str">
        <f t="shared" ref="AI138:AI200" si="70">IF($J138="","",IF(OR($N138,NOT($M138)),VLOOKUP($J138,ModDetail,27,FALSE),""))</f>
        <v/>
      </c>
      <c r="AJ138" s="63" t="str">
        <f t="shared" ref="AJ138:AJ200" si="71">IF($J138="","",IF(OR($N138,NOT($M138)),VLOOKUP($J138,ModDetail,28,FALSE),""))</f>
        <v/>
      </c>
      <c r="AK138" s="63" t="str">
        <f t="shared" ref="AK138:AK200" si="72">IF($J138="","",IF(OR($N138,NOT($M138)),VLOOKUP($J138,ModDetail,29,FALSE),""))</f>
        <v/>
      </c>
      <c r="AL138" s="108" t="str">
        <f t="shared" ref="AL138:AL200" si="73">IF($J138="","",IF(OR($N138,NOT($M138)),VLOOKUP($J138,ModDetail,30,FALSE),""))</f>
        <v/>
      </c>
      <c r="AM138" s="113" t="str">
        <f t="shared" ref="AM138:AM200" si="74">IF($J138="","",IF(OR($N138,NOT($M138)),VLOOKUP($J138,ModDetail,31,FALSE),""))</f>
        <v/>
      </c>
      <c r="AN138" s="34"/>
      <c r="AO138" s="34"/>
    </row>
    <row r="139" spans="1:41" x14ac:dyDescent="0.25">
      <c r="A139" s="34"/>
      <c r="B139" s="34"/>
      <c r="C139" s="34"/>
      <c r="D139" s="34"/>
      <c r="E139" s="34"/>
      <c r="F139" s="34"/>
      <c r="G139" s="34"/>
      <c r="H139" s="41"/>
      <c r="I139" s="40" t="str">
        <f t="shared" si="50"/>
        <v>ÿÿÿÿÿÿÿÿÿÿ</v>
      </c>
      <c r="J139" s="52" t="str">
        <f t="shared" si="51"/>
        <v/>
      </c>
      <c r="K139" s="67"/>
      <c r="L139" s="70"/>
      <c r="M139" s="74"/>
      <c r="N139" s="75"/>
      <c r="O139" s="58" t="str">
        <f>IF($J139="","",P139*Modules!$U$3)</f>
        <v/>
      </c>
      <c r="P139" s="96" t="str">
        <f t="shared" si="52"/>
        <v/>
      </c>
      <c r="Q139" s="52" t="str">
        <f t="shared" si="53"/>
        <v/>
      </c>
      <c r="R139" s="55" t="str">
        <f t="shared" si="54"/>
        <v/>
      </c>
      <c r="S139" s="55" t="str">
        <f t="shared" si="55"/>
        <v/>
      </c>
      <c r="T139" s="55" t="str">
        <f t="shared" si="56"/>
        <v/>
      </c>
      <c r="U139" s="104" t="str">
        <f t="shared" si="57"/>
        <v/>
      </c>
      <c r="V139" s="113" t="str">
        <f t="shared" si="58"/>
        <v/>
      </c>
      <c r="W139" s="52" t="str">
        <f t="shared" si="59"/>
        <v/>
      </c>
      <c r="X139" s="55" t="str">
        <f t="shared" si="60"/>
        <v/>
      </c>
      <c r="Y139" s="55" t="str">
        <f t="shared" si="61"/>
        <v/>
      </c>
      <c r="Z139" s="104" t="str">
        <f t="shared" si="62"/>
        <v/>
      </c>
      <c r="AA139" s="113" t="str">
        <f t="shared" si="63"/>
        <v/>
      </c>
      <c r="AB139" s="183"/>
      <c r="AC139" s="62" t="str">
        <f t="shared" si="64"/>
        <v/>
      </c>
      <c r="AD139" s="63" t="str">
        <f t="shared" si="65"/>
        <v/>
      </c>
      <c r="AE139" s="63" t="str">
        <f t="shared" si="66"/>
        <v/>
      </c>
      <c r="AF139" s="63" t="str">
        <f t="shared" si="67"/>
        <v/>
      </c>
      <c r="AG139" s="108" t="str">
        <f t="shared" si="68"/>
        <v/>
      </c>
      <c r="AH139" s="113" t="str">
        <f t="shared" si="69"/>
        <v/>
      </c>
      <c r="AI139" s="63" t="str">
        <f t="shared" si="70"/>
        <v/>
      </c>
      <c r="AJ139" s="63" t="str">
        <f t="shared" si="71"/>
        <v/>
      </c>
      <c r="AK139" s="63" t="str">
        <f t="shared" si="72"/>
        <v/>
      </c>
      <c r="AL139" s="108" t="str">
        <f t="shared" si="73"/>
        <v/>
      </c>
      <c r="AM139" s="113" t="str">
        <f t="shared" si="74"/>
        <v/>
      </c>
      <c r="AN139" s="34"/>
      <c r="AO139" s="34"/>
    </row>
    <row r="140" spans="1:41" x14ac:dyDescent="0.25">
      <c r="A140" s="34"/>
      <c r="B140" s="34"/>
      <c r="C140" s="34"/>
      <c r="D140" s="34"/>
      <c r="E140" s="34"/>
      <c r="F140" s="34"/>
      <c r="G140" s="34"/>
      <c r="H140" s="41"/>
      <c r="I140" s="40" t="str">
        <f t="shared" si="50"/>
        <v>ÿÿÿÿÿÿÿÿÿÿ</v>
      </c>
      <c r="J140" s="52" t="str">
        <f t="shared" si="51"/>
        <v/>
      </c>
      <c r="K140" s="67"/>
      <c r="L140" s="70"/>
      <c r="M140" s="74"/>
      <c r="N140" s="75"/>
      <c r="O140" s="58" t="str">
        <f>IF($J140="","",P140*Modules!$U$3)</f>
        <v/>
      </c>
      <c r="P140" s="96" t="str">
        <f t="shared" si="52"/>
        <v/>
      </c>
      <c r="Q140" s="52" t="str">
        <f t="shared" si="53"/>
        <v/>
      </c>
      <c r="R140" s="55" t="str">
        <f t="shared" si="54"/>
        <v/>
      </c>
      <c r="S140" s="55" t="str">
        <f t="shared" si="55"/>
        <v/>
      </c>
      <c r="T140" s="55" t="str">
        <f t="shared" si="56"/>
        <v/>
      </c>
      <c r="U140" s="104" t="str">
        <f t="shared" si="57"/>
        <v/>
      </c>
      <c r="V140" s="113" t="str">
        <f t="shared" si="58"/>
        <v/>
      </c>
      <c r="W140" s="52" t="str">
        <f t="shared" si="59"/>
        <v/>
      </c>
      <c r="X140" s="55" t="str">
        <f t="shared" si="60"/>
        <v/>
      </c>
      <c r="Y140" s="55" t="str">
        <f t="shared" si="61"/>
        <v/>
      </c>
      <c r="Z140" s="104" t="str">
        <f t="shared" si="62"/>
        <v/>
      </c>
      <c r="AA140" s="113" t="str">
        <f t="shared" si="63"/>
        <v/>
      </c>
      <c r="AB140" s="183"/>
      <c r="AC140" s="62" t="str">
        <f t="shared" si="64"/>
        <v/>
      </c>
      <c r="AD140" s="63" t="str">
        <f t="shared" si="65"/>
        <v/>
      </c>
      <c r="AE140" s="63" t="str">
        <f t="shared" si="66"/>
        <v/>
      </c>
      <c r="AF140" s="63" t="str">
        <f t="shared" si="67"/>
        <v/>
      </c>
      <c r="AG140" s="108" t="str">
        <f t="shared" si="68"/>
        <v/>
      </c>
      <c r="AH140" s="113" t="str">
        <f t="shared" si="69"/>
        <v/>
      </c>
      <c r="AI140" s="63" t="str">
        <f t="shared" si="70"/>
        <v/>
      </c>
      <c r="AJ140" s="63" t="str">
        <f t="shared" si="71"/>
        <v/>
      </c>
      <c r="AK140" s="63" t="str">
        <f t="shared" si="72"/>
        <v/>
      </c>
      <c r="AL140" s="108" t="str">
        <f t="shared" si="73"/>
        <v/>
      </c>
      <c r="AM140" s="113" t="str">
        <f t="shared" si="74"/>
        <v/>
      </c>
      <c r="AN140" s="34"/>
      <c r="AO140" s="34"/>
    </row>
    <row r="141" spans="1:41" x14ac:dyDescent="0.25">
      <c r="A141" s="34"/>
      <c r="B141" s="34"/>
      <c r="C141" s="34"/>
      <c r="D141" s="34"/>
      <c r="E141" s="34"/>
      <c r="F141" s="34"/>
      <c r="G141" s="34"/>
      <c r="H141" s="41"/>
      <c r="I141" s="40" t="str">
        <f t="shared" si="50"/>
        <v>ÿÿÿÿÿÿÿÿÿÿ</v>
      </c>
      <c r="J141" s="52" t="str">
        <f t="shared" si="51"/>
        <v/>
      </c>
      <c r="K141" s="67"/>
      <c r="L141" s="70"/>
      <c r="M141" s="74"/>
      <c r="N141" s="75"/>
      <c r="O141" s="58" t="str">
        <f>IF($J141="","",P141*Modules!$U$3)</f>
        <v/>
      </c>
      <c r="P141" s="96" t="str">
        <f t="shared" si="52"/>
        <v/>
      </c>
      <c r="Q141" s="52" t="str">
        <f t="shared" si="53"/>
        <v/>
      </c>
      <c r="R141" s="55" t="str">
        <f t="shared" si="54"/>
        <v/>
      </c>
      <c r="S141" s="55" t="str">
        <f t="shared" si="55"/>
        <v/>
      </c>
      <c r="T141" s="55" t="str">
        <f t="shared" si="56"/>
        <v/>
      </c>
      <c r="U141" s="104" t="str">
        <f t="shared" si="57"/>
        <v/>
      </c>
      <c r="V141" s="113" t="str">
        <f t="shared" si="58"/>
        <v/>
      </c>
      <c r="W141" s="52" t="str">
        <f t="shared" si="59"/>
        <v/>
      </c>
      <c r="X141" s="55" t="str">
        <f t="shared" si="60"/>
        <v/>
      </c>
      <c r="Y141" s="55" t="str">
        <f t="shared" si="61"/>
        <v/>
      </c>
      <c r="Z141" s="104" t="str">
        <f t="shared" si="62"/>
        <v/>
      </c>
      <c r="AA141" s="113" t="str">
        <f t="shared" si="63"/>
        <v/>
      </c>
      <c r="AB141" s="183"/>
      <c r="AC141" s="62" t="str">
        <f t="shared" si="64"/>
        <v/>
      </c>
      <c r="AD141" s="63" t="str">
        <f t="shared" si="65"/>
        <v/>
      </c>
      <c r="AE141" s="63" t="str">
        <f t="shared" si="66"/>
        <v/>
      </c>
      <c r="AF141" s="63" t="str">
        <f t="shared" si="67"/>
        <v/>
      </c>
      <c r="AG141" s="108" t="str">
        <f t="shared" si="68"/>
        <v/>
      </c>
      <c r="AH141" s="113" t="str">
        <f t="shared" si="69"/>
        <v/>
      </c>
      <c r="AI141" s="63" t="str">
        <f t="shared" si="70"/>
        <v/>
      </c>
      <c r="AJ141" s="63" t="str">
        <f t="shared" si="71"/>
        <v/>
      </c>
      <c r="AK141" s="63" t="str">
        <f t="shared" si="72"/>
        <v/>
      </c>
      <c r="AL141" s="108" t="str">
        <f t="shared" si="73"/>
        <v/>
      </c>
      <c r="AM141" s="113" t="str">
        <f t="shared" si="74"/>
        <v/>
      </c>
      <c r="AN141" s="34"/>
      <c r="AO141" s="34"/>
    </row>
    <row r="142" spans="1:41" x14ac:dyDescent="0.25">
      <c r="A142" s="34"/>
      <c r="B142" s="34"/>
      <c r="C142" s="34"/>
      <c r="D142" s="34"/>
      <c r="E142" s="34"/>
      <c r="F142" s="34"/>
      <c r="G142" s="34"/>
      <c r="H142" s="41"/>
      <c r="I142" s="40" t="str">
        <f t="shared" si="50"/>
        <v>ÿÿÿÿÿÿÿÿÿÿ</v>
      </c>
      <c r="J142" s="52" t="str">
        <f t="shared" si="51"/>
        <v/>
      </c>
      <c r="K142" s="67"/>
      <c r="L142" s="70"/>
      <c r="M142" s="74"/>
      <c r="N142" s="75"/>
      <c r="O142" s="58" t="str">
        <f>IF($J142="","",P142*Modules!$U$3)</f>
        <v/>
      </c>
      <c r="P142" s="96" t="str">
        <f t="shared" si="52"/>
        <v/>
      </c>
      <c r="Q142" s="52" t="str">
        <f t="shared" si="53"/>
        <v/>
      </c>
      <c r="R142" s="55" t="str">
        <f t="shared" si="54"/>
        <v/>
      </c>
      <c r="S142" s="55" t="str">
        <f t="shared" si="55"/>
        <v/>
      </c>
      <c r="T142" s="55" t="str">
        <f t="shared" si="56"/>
        <v/>
      </c>
      <c r="U142" s="104" t="str">
        <f t="shared" si="57"/>
        <v/>
      </c>
      <c r="V142" s="113" t="str">
        <f t="shared" si="58"/>
        <v/>
      </c>
      <c r="W142" s="52" t="str">
        <f t="shared" si="59"/>
        <v/>
      </c>
      <c r="X142" s="55" t="str">
        <f t="shared" si="60"/>
        <v/>
      </c>
      <c r="Y142" s="55" t="str">
        <f t="shared" si="61"/>
        <v/>
      </c>
      <c r="Z142" s="104" t="str">
        <f t="shared" si="62"/>
        <v/>
      </c>
      <c r="AA142" s="113" t="str">
        <f t="shared" si="63"/>
        <v/>
      </c>
      <c r="AB142" s="183"/>
      <c r="AC142" s="62" t="str">
        <f t="shared" si="64"/>
        <v/>
      </c>
      <c r="AD142" s="63" t="str">
        <f t="shared" si="65"/>
        <v/>
      </c>
      <c r="AE142" s="63" t="str">
        <f t="shared" si="66"/>
        <v/>
      </c>
      <c r="AF142" s="63" t="str">
        <f t="shared" si="67"/>
        <v/>
      </c>
      <c r="AG142" s="108" t="str">
        <f t="shared" si="68"/>
        <v/>
      </c>
      <c r="AH142" s="113" t="str">
        <f t="shared" si="69"/>
        <v/>
      </c>
      <c r="AI142" s="63" t="str">
        <f t="shared" si="70"/>
        <v/>
      </c>
      <c r="AJ142" s="63" t="str">
        <f t="shared" si="71"/>
        <v/>
      </c>
      <c r="AK142" s="63" t="str">
        <f t="shared" si="72"/>
        <v/>
      </c>
      <c r="AL142" s="108" t="str">
        <f t="shared" si="73"/>
        <v/>
      </c>
      <c r="AM142" s="113" t="str">
        <f t="shared" si="74"/>
        <v/>
      </c>
      <c r="AN142" s="34"/>
      <c r="AO142" s="34"/>
    </row>
    <row r="143" spans="1:41" x14ac:dyDescent="0.25">
      <c r="A143" s="34"/>
      <c r="B143" s="34"/>
      <c r="C143" s="34"/>
      <c r="D143" s="34"/>
      <c r="E143" s="34"/>
      <c r="F143" s="34"/>
      <c r="G143" s="34"/>
      <c r="H143" s="41"/>
      <c r="I143" s="40" t="str">
        <f t="shared" si="50"/>
        <v>ÿÿÿÿÿÿÿÿÿÿ</v>
      </c>
      <c r="J143" s="52" t="str">
        <f t="shared" si="51"/>
        <v/>
      </c>
      <c r="K143" s="67"/>
      <c r="L143" s="70"/>
      <c r="M143" s="74"/>
      <c r="N143" s="75"/>
      <c r="O143" s="58" t="str">
        <f>IF($J143="","",P143*Modules!$U$3)</f>
        <v/>
      </c>
      <c r="P143" s="96" t="str">
        <f t="shared" si="52"/>
        <v/>
      </c>
      <c r="Q143" s="52" t="str">
        <f t="shared" si="53"/>
        <v/>
      </c>
      <c r="R143" s="55" t="str">
        <f t="shared" si="54"/>
        <v/>
      </c>
      <c r="S143" s="55" t="str">
        <f t="shared" si="55"/>
        <v/>
      </c>
      <c r="T143" s="55" t="str">
        <f t="shared" si="56"/>
        <v/>
      </c>
      <c r="U143" s="104" t="str">
        <f t="shared" si="57"/>
        <v/>
      </c>
      <c r="V143" s="113" t="str">
        <f t="shared" si="58"/>
        <v/>
      </c>
      <c r="W143" s="52" t="str">
        <f t="shared" si="59"/>
        <v/>
      </c>
      <c r="X143" s="55" t="str">
        <f t="shared" si="60"/>
        <v/>
      </c>
      <c r="Y143" s="55" t="str">
        <f t="shared" si="61"/>
        <v/>
      </c>
      <c r="Z143" s="104" t="str">
        <f t="shared" si="62"/>
        <v/>
      </c>
      <c r="AA143" s="113" t="str">
        <f t="shared" si="63"/>
        <v/>
      </c>
      <c r="AB143" s="183"/>
      <c r="AC143" s="62" t="str">
        <f t="shared" si="64"/>
        <v/>
      </c>
      <c r="AD143" s="63" t="str">
        <f t="shared" si="65"/>
        <v/>
      </c>
      <c r="AE143" s="63" t="str">
        <f t="shared" si="66"/>
        <v/>
      </c>
      <c r="AF143" s="63" t="str">
        <f t="shared" si="67"/>
        <v/>
      </c>
      <c r="AG143" s="108" t="str">
        <f t="shared" si="68"/>
        <v/>
      </c>
      <c r="AH143" s="113" t="str">
        <f t="shared" si="69"/>
        <v/>
      </c>
      <c r="AI143" s="63" t="str">
        <f t="shared" si="70"/>
        <v/>
      </c>
      <c r="AJ143" s="63" t="str">
        <f t="shared" si="71"/>
        <v/>
      </c>
      <c r="AK143" s="63" t="str">
        <f t="shared" si="72"/>
        <v/>
      </c>
      <c r="AL143" s="108" t="str">
        <f t="shared" si="73"/>
        <v/>
      </c>
      <c r="AM143" s="113" t="str">
        <f t="shared" si="74"/>
        <v/>
      </c>
      <c r="AN143" s="34"/>
      <c r="AO143" s="34"/>
    </row>
    <row r="144" spans="1:41" x14ac:dyDescent="0.25">
      <c r="A144" s="34"/>
      <c r="B144" s="34"/>
      <c r="C144" s="34"/>
      <c r="D144" s="34"/>
      <c r="E144" s="34"/>
      <c r="F144" s="34"/>
      <c r="G144" s="34"/>
      <c r="H144" s="41"/>
      <c r="I144" s="40" t="str">
        <f t="shared" si="50"/>
        <v>ÿÿÿÿÿÿÿÿÿÿ</v>
      </c>
      <c r="J144" s="52" t="str">
        <f t="shared" si="51"/>
        <v/>
      </c>
      <c r="K144" s="67"/>
      <c r="L144" s="70"/>
      <c r="M144" s="74"/>
      <c r="N144" s="75"/>
      <c r="O144" s="58" t="str">
        <f>IF($J144="","",P144*Modules!$U$3)</f>
        <v/>
      </c>
      <c r="P144" s="96" t="str">
        <f t="shared" si="52"/>
        <v/>
      </c>
      <c r="Q144" s="52" t="str">
        <f t="shared" si="53"/>
        <v/>
      </c>
      <c r="R144" s="55" t="str">
        <f t="shared" si="54"/>
        <v/>
      </c>
      <c r="S144" s="55" t="str">
        <f t="shared" si="55"/>
        <v/>
      </c>
      <c r="T144" s="55" t="str">
        <f t="shared" si="56"/>
        <v/>
      </c>
      <c r="U144" s="104" t="str">
        <f t="shared" si="57"/>
        <v/>
      </c>
      <c r="V144" s="113" t="str">
        <f t="shared" si="58"/>
        <v/>
      </c>
      <c r="W144" s="52" t="str">
        <f t="shared" si="59"/>
        <v/>
      </c>
      <c r="X144" s="55" t="str">
        <f t="shared" si="60"/>
        <v/>
      </c>
      <c r="Y144" s="55" t="str">
        <f t="shared" si="61"/>
        <v/>
      </c>
      <c r="Z144" s="104" t="str">
        <f t="shared" si="62"/>
        <v/>
      </c>
      <c r="AA144" s="113" t="str">
        <f t="shared" si="63"/>
        <v/>
      </c>
      <c r="AB144" s="183"/>
      <c r="AC144" s="62" t="str">
        <f t="shared" si="64"/>
        <v/>
      </c>
      <c r="AD144" s="63" t="str">
        <f t="shared" si="65"/>
        <v/>
      </c>
      <c r="AE144" s="63" t="str">
        <f t="shared" si="66"/>
        <v/>
      </c>
      <c r="AF144" s="63" t="str">
        <f t="shared" si="67"/>
        <v/>
      </c>
      <c r="AG144" s="108" t="str">
        <f t="shared" si="68"/>
        <v/>
      </c>
      <c r="AH144" s="113" t="str">
        <f t="shared" si="69"/>
        <v/>
      </c>
      <c r="AI144" s="63" t="str">
        <f t="shared" si="70"/>
        <v/>
      </c>
      <c r="AJ144" s="63" t="str">
        <f t="shared" si="71"/>
        <v/>
      </c>
      <c r="AK144" s="63" t="str">
        <f t="shared" si="72"/>
        <v/>
      </c>
      <c r="AL144" s="108" t="str">
        <f t="shared" si="73"/>
        <v/>
      </c>
      <c r="AM144" s="113" t="str">
        <f t="shared" si="74"/>
        <v/>
      </c>
      <c r="AN144" s="34"/>
      <c r="AO144" s="34"/>
    </row>
    <row r="145" spans="1:41" x14ac:dyDescent="0.25">
      <c r="A145" s="34"/>
      <c r="B145" s="34"/>
      <c r="C145" s="34"/>
      <c r="D145" s="34"/>
      <c r="E145" s="34"/>
      <c r="F145" s="34"/>
      <c r="G145" s="34"/>
      <c r="H145" s="41"/>
      <c r="I145" s="40" t="str">
        <f t="shared" si="50"/>
        <v>ÿÿÿÿÿÿÿÿÿÿ</v>
      </c>
      <c r="J145" s="52" t="str">
        <f t="shared" si="51"/>
        <v/>
      </c>
      <c r="K145" s="67"/>
      <c r="L145" s="70"/>
      <c r="M145" s="74"/>
      <c r="N145" s="75"/>
      <c r="O145" s="58" t="str">
        <f>IF($J145="","",P145*Modules!$U$3)</f>
        <v/>
      </c>
      <c r="P145" s="96" t="str">
        <f t="shared" si="52"/>
        <v/>
      </c>
      <c r="Q145" s="52" t="str">
        <f t="shared" si="53"/>
        <v/>
      </c>
      <c r="R145" s="55" t="str">
        <f t="shared" si="54"/>
        <v/>
      </c>
      <c r="S145" s="55" t="str">
        <f t="shared" si="55"/>
        <v/>
      </c>
      <c r="T145" s="55" t="str">
        <f t="shared" si="56"/>
        <v/>
      </c>
      <c r="U145" s="104" t="str">
        <f t="shared" si="57"/>
        <v/>
      </c>
      <c r="V145" s="113" t="str">
        <f t="shared" si="58"/>
        <v/>
      </c>
      <c r="W145" s="52" t="str">
        <f t="shared" si="59"/>
        <v/>
      </c>
      <c r="X145" s="55" t="str">
        <f t="shared" si="60"/>
        <v/>
      </c>
      <c r="Y145" s="55" t="str">
        <f t="shared" si="61"/>
        <v/>
      </c>
      <c r="Z145" s="104" t="str">
        <f t="shared" si="62"/>
        <v/>
      </c>
      <c r="AA145" s="113" t="str">
        <f t="shared" si="63"/>
        <v/>
      </c>
      <c r="AB145" s="183"/>
      <c r="AC145" s="62" t="str">
        <f t="shared" si="64"/>
        <v/>
      </c>
      <c r="AD145" s="63" t="str">
        <f t="shared" si="65"/>
        <v/>
      </c>
      <c r="AE145" s="63" t="str">
        <f t="shared" si="66"/>
        <v/>
      </c>
      <c r="AF145" s="63" t="str">
        <f t="shared" si="67"/>
        <v/>
      </c>
      <c r="AG145" s="108" t="str">
        <f t="shared" si="68"/>
        <v/>
      </c>
      <c r="AH145" s="113" t="str">
        <f t="shared" si="69"/>
        <v/>
      </c>
      <c r="AI145" s="63" t="str">
        <f t="shared" si="70"/>
        <v/>
      </c>
      <c r="AJ145" s="63" t="str">
        <f t="shared" si="71"/>
        <v/>
      </c>
      <c r="AK145" s="63" t="str">
        <f t="shared" si="72"/>
        <v/>
      </c>
      <c r="AL145" s="108" t="str">
        <f t="shared" si="73"/>
        <v/>
      </c>
      <c r="AM145" s="113" t="str">
        <f t="shared" si="74"/>
        <v/>
      </c>
      <c r="AN145" s="34"/>
      <c r="AO145" s="34"/>
    </row>
    <row r="146" spans="1:41" x14ac:dyDescent="0.25">
      <c r="A146" s="34"/>
      <c r="B146" s="34"/>
      <c r="C146" s="34"/>
      <c r="D146" s="34"/>
      <c r="E146" s="34"/>
      <c r="F146" s="34"/>
      <c r="G146" s="34"/>
      <c r="H146" s="41"/>
      <c r="I146" s="40" t="str">
        <f t="shared" si="50"/>
        <v>ÿÿÿÿÿÿÿÿÿÿ</v>
      </c>
      <c r="J146" s="52" t="str">
        <f t="shared" si="51"/>
        <v/>
      </c>
      <c r="K146" s="67"/>
      <c r="L146" s="70"/>
      <c r="M146" s="74"/>
      <c r="N146" s="75"/>
      <c r="O146" s="58" t="str">
        <f>IF($J146="","",P146*Modules!$U$3)</f>
        <v/>
      </c>
      <c r="P146" s="96" t="str">
        <f t="shared" si="52"/>
        <v/>
      </c>
      <c r="Q146" s="52" t="str">
        <f t="shared" si="53"/>
        <v/>
      </c>
      <c r="R146" s="55" t="str">
        <f t="shared" si="54"/>
        <v/>
      </c>
      <c r="S146" s="55" t="str">
        <f t="shared" si="55"/>
        <v/>
      </c>
      <c r="T146" s="55" t="str">
        <f t="shared" si="56"/>
        <v/>
      </c>
      <c r="U146" s="104" t="str">
        <f t="shared" si="57"/>
        <v/>
      </c>
      <c r="V146" s="113" t="str">
        <f t="shared" si="58"/>
        <v/>
      </c>
      <c r="W146" s="52" t="str">
        <f t="shared" si="59"/>
        <v/>
      </c>
      <c r="X146" s="55" t="str">
        <f t="shared" si="60"/>
        <v/>
      </c>
      <c r="Y146" s="55" t="str">
        <f t="shared" si="61"/>
        <v/>
      </c>
      <c r="Z146" s="104" t="str">
        <f t="shared" si="62"/>
        <v/>
      </c>
      <c r="AA146" s="113" t="str">
        <f t="shared" si="63"/>
        <v/>
      </c>
      <c r="AB146" s="183"/>
      <c r="AC146" s="62" t="str">
        <f t="shared" si="64"/>
        <v/>
      </c>
      <c r="AD146" s="63" t="str">
        <f t="shared" si="65"/>
        <v/>
      </c>
      <c r="AE146" s="63" t="str">
        <f t="shared" si="66"/>
        <v/>
      </c>
      <c r="AF146" s="63" t="str">
        <f t="shared" si="67"/>
        <v/>
      </c>
      <c r="AG146" s="108" t="str">
        <f t="shared" si="68"/>
        <v/>
      </c>
      <c r="AH146" s="113" t="str">
        <f t="shared" si="69"/>
        <v/>
      </c>
      <c r="AI146" s="63" t="str">
        <f t="shared" si="70"/>
        <v/>
      </c>
      <c r="AJ146" s="63" t="str">
        <f t="shared" si="71"/>
        <v/>
      </c>
      <c r="AK146" s="63" t="str">
        <f t="shared" si="72"/>
        <v/>
      </c>
      <c r="AL146" s="108" t="str">
        <f t="shared" si="73"/>
        <v/>
      </c>
      <c r="AM146" s="113" t="str">
        <f t="shared" si="74"/>
        <v/>
      </c>
      <c r="AN146" s="34"/>
      <c r="AO146" s="34"/>
    </row>
    <row r="147" spans="1:41" x14ac:dyDescent="0.25">
      <c r="A147" s="34"/>
      <c r="B147" s="34"/>
      <c r="C147" s="34"/>
      <c r="D147" s="34"/>
      <c r="E147" s="34"/>
      <c r="F147" s="34"/>
      <c r="G147" s="34"/>
      <c r="H147" s="41"/>
      <c r="I147" s="40" t="str">
        <f t="shared" si="50"/>
        <v>ÿÿÿÿÿÿÿÿÿÿ</v>
      </c>
      <c r="J147" s="52" t="str">
        <f t="shared" si="51"/>
        <v/>
      </c>
      <c r="K147" s="67"/>
      <c r="L147" s="70"/>
      <c r="M147" s="74"/>
      <c r="N147" s="75"/>
      <c r="O147" s="58" t="str">
        <f>IF($J147="","",P147*Modules!$U$3)</f>
        <v/>
      </c>
      <c r="P147" s="96" t="str">
        <f t="shared" si="52"/>
        <v/>
      </c>
      <c r="Q147" s="52" t="str">
        <f t="shared" si="53"/>
        <v/>
      </c>
      <c r="R147" s="55" t="str">
        <f t="shared" si="54"/>
        <v/>
      </c>
      <c r="S147" s="55" t="str">
        <f t="shared" si="55"/>
        <v/>
      </c>
      <c r="T147" s="55" t="str">
        <f t="shared" si="56"/>
        <v/>
      </c>
      <c r="U147" s="104" t="str">
        <f t="shared" si="57"/>
        <v/>
      </c>
      <c r="V147" s="113" t="str">
        <f t="shared" si="58"/>
        <v/>
      </c>
      <c r="W147" s="52" t="str">
        <f t="shared" si="59"/>
        <v/>
      </c>
      <c r="X147" s="55" t="str">
        <f t="shared" si="60"/>
        <v/>
      </c>
      <c r="Y147" s="55" t="str">
        <f t="shared" si="61"/>
        <v/>
      </c>
      <c r="Z147" s="104" t="str">
        <f t="shared" si="62"/>
        <v/>
      </c>
      <c r="AA147" s="113" t="str">
        <f t="shared" si="63"/>
        <v/>
      </c>
      <c r="AB147" s="183"/>
      <c r="AC147" s="62" t="str">
        <f t="shared" si="64"/>
        <v/>
      </c>
      <c r="AD147" s="63" t="str">
        <f t="shared" si="65"/>
        <v/>
      </c>
      <c r="AE147" s="63" t="str">
        <f t="shared" si="66"/>
        <v/>
      </c>
      <c r="AF147" s="63" t="str">
        <f t="shared" si="67"/>
        <v/>
      </c>
      <c r="AG147" s="108" t="str">
        <f t="shared" si="68"/>
        <v/>
      </c>
      <c r="AH147" s="113" t="str">
        <f t="shared" si="69"/>
        <v/>
      </c>
      <c r="AI147" s="63" t="str">
        <f t="shared" si="70"/>
        <v/>
      </c>
      <c r="AJ147" s="63" t="str">
        <f t="shared" si="71"/>
        <v/>
      </c>
      <c r="AK147" s="63" t="str">
        <f t="shared" si="72"/>
        <v/>
      </c>
      <c r="AL147" s="108" t="str">
        <f t="shared" si="73"/>
        <v/>
      </c>
      <c r="AM147" s="113" t="str">
        <f t="shared" si="74"/>
        <v/>
      </c>
      <c r="AN147" s="34"/>
      <c r="AO147" s="34"/>
    </row>
    <row r="148" spans="1:41" x14ac:dyDescent="0.25">
      <c r="A148" s="34"/>
      <c r="B148" s="34"/>
      <c r="C148" s="34"/>
      <c r="D148" s="34"/>
      <c r="E148" s="34"/>
      <c r="F148" s="34"/>
      <c r="G148" s="34"/>
      <c r="H148" s="41"/>
      <c r="I148" s="40" t="str">
        <f t="shared" si="50"/>
        <v>ÿÿÿÿÿÿÿÿÿÿ</v>
      </c>
      <c r="J148" s="52" t="str">
        <f t="shared" si="51"/>
        <v/>
      </c>
      <c r="K148" s="67"/>
      <c r="L148" s="70"/>
      <c r="M148" s="74"/>
      <c r="N148" s="75"/>
      <c r="O148" s="58" t="str">
        <f>IF($J148="","",P148*Modules!$U$3)</f>
        <v/>
      </c>
      <c r="P148" s="96" t="str">
        <f t="shared" si="52"/>
        <v/>
      </c>
      <c r="Q148" s="52" t="str">
        <f t="shared" si="53"/>
        <v/>
      </c>
      <c r="R148" s="55" t="str">
        <f t="shared" si="54"/>
        <v/>
      </c>
      <c r="S148" s="55" t="str">
        <f t="shared" si="55"/>
        <v/>
      </c>
      <c r="T148" s="55" t="str">
        <f t="shared" si="56"/>
        <v/>
      </c>
      <c r="U148" s="104" t="str">
        <f t="shared" si="57"/>
        <v/>
      </c>
      <c r="V148" s="113" t="str">
        <f t="shared" si="58"/>
        <v/>
      </c>
      <c r="W148" s="52" t="str">
        <f t="shared" si="59"/>
        <v/>
      </c>
      <c r="X148" s="55" t="str">
        <f t="shared" si="60"/>
        <v/>
      </c>
      <c r="Y148" s="55" t="str">
        <f t="shared" si="61"/>
        <v/>
      </c>
      <c r="Z148" s="104" t="str">
        <f t="shared" si="62"/>
        <v/>
      </c>
      <c r="AA148" s="113" t="str">
        <f t="shared" si="63"/>
        <v/>
      </c>
      <c r="AB148" s="183"/>
      <c r="AC148" s="62" t="str">
        <f t="shared" si="64"/>
        <v/>
      </c>
      <c r="AD148" s="63" t="str">
        <f t="shared" si="65"/>
        <v/>
      </c>
      <c r="AE148" s="63" t="str">
        <f t="shared" si="66"/>
        <v/>
      </c>
      <c r="AF148" s="63" t="str">
        <f t="shared" si="67"/>
        <v/>
      </c>
      <c r="AG148" s="108" t="str">
        <f t="shared" si="68"/>
        <v/>
      </c>
      <c r="AH148" s="113" t="str">
        <f t="shared" si="69"/>
        <v/>
      </c>
      <c r="AI148" s="63" t="str">
        <f t="shared" si="70"/>
        <v/>
      </c>
      <c r="AJ148" s="63" t="str">
        <f t="shared" si="71"/>
        <v/>
      </c>
      <c r="AK148" s="63" t="str">
        <f t="shared" si="72"/>
        <v/>
      </c>
      <c r="AL148" s="108" t="str">
        <f t="shared" si="73"/>
        <v/>
      </c>
      <c r="AM148" s="113" t="str">
        <f t="shared" si="74"/>
        <v/>
      </c>
      <c r="AN148" s="34"/>
      <c r="AO148" s="34"/>
    </row>
    <row r="149" spans="1:41" x14ac:dyDescent="0.25">
      <c r="A149" s="34"/>
      <c r="B149" s="34"/>
      <c r="C149" s="34"/>
      <c r="D149" s="34"/>
      <c r="E149" s="34"/>
      <c r="F149" s="34"/>
      <c r="G149" s="34"/>
      <c r="H149" s="41"/>
      <c r="I149" s="40" t="str">
        <f t="shared" si="50"/>
        <v>ÿÿÿÿÿÿÿÿÿÿ</v>
      </c>
      <c r="J149" s="52" t="str">
        <f t="shared" si="51"/>
        <v/>
      </c>
      <c r="K149" s="67"/>
      <c r="L149" s="70"/>
      <c r="M149" s="74"/>
      <c r="N149" s="75"/>
      <c r="O149" s="58" t="str">
        <f>IF($J149="","",P149*Modules!$U$3)</f>
        <v/>
      </c>
      <c r="P149" s="96" t="str">
        <f t="shared" si="52"/>
        <v/>
      </c>
      <c r="Q149" s="52" t="str">
        <f t="shared" si="53"/>
        <v/>
      </c>
      <c r="R149" s="55" t="str">
        <f t="shared" si="54"/>
        <v/>
      </c>
      <c r="S149" s="55" t="str">
        <f t="shared" si="55"/>
        <v/>
      </c>
      <c r="T149" s="55" t="str">
        <f t="shared" si="56"/>
        <v/>
      </c>
      <c r="U149" s="104" t="str">
        <f t="shared" si="57"/>
        <v/>
      </c>
      <c r="V149" s="113" t="str">
        <f t="shared" si="58"/>
        <v/>
      </c>
      <c r="W149" s="52" t="str">
        <f t="shared" si="59"/>
        <v/>
      </c>
      <c r="X149" s="55" t="str">
        <f t="shared" si="60"/>
        <v/>
      </c>
      <c r="Y149" s="55" t="str">
        <f t="shared" si="61"/>
        <v/>
      </c>
      <c r="Z149" s="104" t="str">
        <f t="shared" si="62"/>
        <v/>
      </c>
      <c r="AA149" s="113" t="str">
        <f t="shared" si="63"/>
        <v/>
      </c>
      <c r="AB149" s="183"/>
      <c r="AC149" s="62" t="str">
        <f t="shared" si="64"/>
        <v/>
      </c>
      <c r="AD149" s="63" t="str">
        <f t="shared" si="65"/>
        <v/>
      </c>
      <c r="AE149" s="63" t="str">
        <f t="shared" si="66"/>
        <v/>
      </c>
      <c r="AF149" s="63" t="str">
        <f t="shared" si="67"/>
        <v/>
      </c>
      <c r="AG149" s="108" t="str">
        <f t="shared" si="68"/>
        <v/>
      </c>
      <c r="AH149" s="113" t="str">
        <f t="shared" si="69"/>
        <v/>
      </c>
      <c r="AI149" s="63" t="str">
        <f t="shared" si="70"/>
        <v/>
      </c>
      <c r="AJ149" s="63" t="str">
        <f t="shared" si="71"/>
        <v/>
      </c>
      <c r="AK149" s="63" t="str">
        <f t="shared" si="72"/>
        <v/>
      </c>
      <c r="AL149" s="108" t="str">
        <f t="shared" si="73"/>
        <v/>
      </c>
      <c r="AM149" s="113" t="str">
        <f t="shared" si="74"/>
        <v/>
      </c>
      <c r="AN149" s="34"/>
      <c r="AO149" s="34"/>
    </row>
    <row r="150" spans="1:41" x14ac:dyDescent="0.25">
      <c r="A150" s="34"/>
      <c r="B150" s="34"/>
      <c r="C150" s="34"/>
      <c r="D150" s="34"/>
      <c r="E150" s="34"/>
      <c r="F150" s="34"/>
      <c r="G150" s="34"/>
      <c r="H150" s="41"/>
      <c r="I150" s="40" t="str">
        <f t="shared" si="50"/>
        <v>ÿÿÿÿÿÿÿÿÿÿ</v>
      </c>
      <c r="J150" s="52" t="str">
        <f t="shared" si="51"/>
        <v/>
      </c>
      <c r="K150" s="67"/>
      <c r="L150" s="70"/>
      <c r="M150" s="74"/>
      <c r="N150" s="75"/>
      <c r="O150" s="58" t="str">
        <f>IF($J150="","",P150*Modules!$U$3)</f>
        <v/>
      </c>
      <c r="P150" s="96" t="str">
        <f t="shared" si="52"/>
        <v/>
      </c>
      <c r="Q150" s="52" t="str">
        <f t="shared" si="53"/>
        <v/>
      </c>
      <c r="R150" s="55" t="str">
        <f t="shared" si="54"/>
        <v/>
      </c>
      <c r="S150" s="55" t="str">
        <f t="shared" si="55"/>
        <v/>
      </c>
      <c r="T150" s="55" t="str">
        <f t="shared" si="56"/>
        <v/>
      </c>
      <c r="U150" s="104" t="str">
        <f t="shared" si="57"/>
        <v/>
      </c>
      <c r="V150" s="113" t="str">
        <f t="shared" si="58"/>
        <v/>
      </c>
      <c r="W150" s="52" t="str">
        <f t="shared" si="59"/>
        <v/>
      </c>
      <c r="X150" s="55" t="str">
        <f t="shared" si="60"/>
        <v/>
      </c>
      <c r="Y150" s="55" t="str">
        <f t="shared" si="61"/>
        <v/>
      </c>
      <c r="Z150" s="104" t="str">
        <f t="shared" si="62"/>
        <v/>
      </c>
      <c r="AA150" s="113" t="str">
        <f t="shared" si="63"/>
        <v/>
      </c>
      <c r="AB150" s="183"/>
      <c r="AC150" s="62" t="str">
        <f t="shared" si="64"/>
        <v/>
      </c>
      <c r="AD150" s="63" t="str">
        <f t="shared" si="65"/>
        <v/>
      </c>
      <c r="AE150" s="63" t="str">
        <f t="shared" si="66"/>
        <v/>
      </c>
      <c r="AF150" s="63" t="str">
        <f t="shared" si="67"/>
        <v/>
      </c>
      <c r="AG150" s="108" t="str">
        <f t="shared" si="68"/>
        <v/>
      </c>
      <c r="AH150" s="113" t="str">
        <f t="shared" si="69"/>
        <v/>
      </c>
      <c r="AI150" s="63" t="str">
        <f t="shared" si="70"/>
        <v/>
      </c>
      <c r="AJ150" s="63" t="str">
        <f t="shared" si="71"/>
        <v/>
      </c>
      <c r="AK150" s="63" t="str">
        <f t="shared" si="72"/>
        <v/>
      </c>
      <c r="AL150" s="108" t="str">
        <f t="shared" si="73"/>
        <v/>
      </c>
      <c r="AM150" s="113" t="str">
        <f t="shared" si="74"/>
        <v/>
      </c>
      <c r="AN150" s="34"/>
      <c r="AO150" s="34"/>
    </row>
    <row r="151" spans="1:41" x14ac:dyDescent="0.25">
      <c r="A151" s="34"/>
      <c r="B151" s="34"/>
      <c r="C151" s="34"/>
      <c r="D151" s="34"/>
      <c r="E151" s="34"/>
      <c r="F151" s="34"/>
      <c r="G151" s="34"/>
      <c r="H151" s="41"/>
      <c r="I151" s="40" t="str">
        <f t="shared" si="50"/>
        <v>ÿÿÿÿÿÿÿÿÿÿ</v>
      </c>
      <c r="J151" s="52" t="str">
        <f t="shared" si="51"/>
        <v/>
      </c>
      <c r="K151" s="67"/>
      <c r="L151" s="70"/>
      <c r="M151" s="74"/>
      <c r="N151" s="75"/>
      <c r="O151" s="58" t="str">
        <f>IF($J151="","",P151*Modules!$U$3)</f>
        <v/>
      </c>
      <c r="P151" s="96" t="str">
        <f t="shared" si="52"/>
        <v/>
      </c>
      <c r="Q151" s="52" t="str">
        <f t="shared" si="53"/>
        <v/>
      </c>
      <c r="R151" s="55" t="str">
        <f t="shared" si="54"/>
        <v/>
      </c>
      <c r="S151" s="55" t="str">
        <f t="shared" si="55"/>
        <v/>
      </c>
      <c r="T151" s="55" t="str">
        <f t="shared" si="56"/>
        <v/>
      </c>
      <c r="U151" s="104" t="str">
        <f t="shared" si="57"/>
        <v/>
      </c>
      <c r="V151" s="113" t="str">
        <f t="shared" si="58"/>
        <v/>
      </c>
      <c r="W151" s="52" t="str">
        <f t="shared" si="59"/>
        <v/>
      </c>
      <c r="X151" s="55" t="str">
        <f t="shared" si="60"/>
        <v/>
      </c>
      <c r="Y151" s="55" t="str">
        <f t="shared" si="61"/>
        <v/>
      </c>
      <c r="Z151" s="104" t="str">
        <f t="shared" si="62"/>
        <v/>
      </c>
      <c r="AA151" s="113" t="str">
        <f t="shared" si="63"/>
        <v/>
      </c>
      <c r="AB151" s="183"/>
      <c r="AC151" s="62" t="str">
        <f t="shared" si="64"/>
        <v/>
      </c>
      <c r="AD151" s="63" t="str">
        <f t="shared" si="65"/>
        <v/>
      </c>
      <c r="AE151" s="63" t="str">
        <f t="shared" si="66"/>
        <v/>
      </c>
      <c r="AF151" s="63" t="str">
        <f t="shared" si="67"/>
        <v/>
      </c>
      <c r="AG151" s="108" t="str">
        <f t="shared" si="68"/>
        <v/>
      </c>
      <c r="AH151" s="113" t="str">
        <f t="shared" si="69"/>
        <v/>
      </c>
      <c r="AI151" s="63" t="str">
        <f t="shared" si="70"/>
        <v/>
      </c>
      <c r="AJ151" s="63" t="str">
        <f t="shared" si="71"/>
        <v/>
      </c>
      <c r="AK151" s="63" t="str">
        <f t="shared" si="72"/>
        <v/>
      </c>
      <c r="AL151" s="108" t="str">
        <f t="shared" si="73"/>
        <v/>
      </c>
      <c r="AM151" s="113" t="str">
        <f t="shared" si="74"/>
        <v/>
      </c>
      <c r="AN151" s="34"/>
      <c r="AO151" s="34"/>
    </row>
    <row r="152" spans="1:41" x14ac:dyDescent="0.25">
      <c r="A152" s="34"/>
      <c r="B152" s="34"/>
      <c r="C152" s="34"/>
      <c r="D152" s="34"/>
      <c r="E152" s="34"/>
      <c r="F152" s="34"/>
      <c r="G152" s="34"/>
      <c r="H152" s="41"/>
      <c r="I152" s="40" t="str">
        <f t="shared" si="50"/>
        <v>ÿÿÿÿÿÿÿÿÿÿ</v>
      </c>
      <c r="J152" s="52" t="str">
        <f t="shared" si="51"/>
        <v/>
      </c>
      <c r="K152" s="67"/>
      <c r="L152" s="70"/>
      <c r="M152" s="74"/>
      <c r="N152" s="75"/>
      <c r="O152" s="58" t="str">
        <f>IF($J152="","",P152*Modules!$U$3)</f>
        <v/>
      </c>
      <c r="P152" s="96" t="str">
        <f t="shared" si="52"/>
        <v/>
      </c>
      <c r="Q152" s="52" t="str">
        <f t="shared" si="53"/>
        <v/>
      </c>
      <c r="R152" s="55" t="str">
        <f t="shared" si="54"/>
        <v/>
      </c>
      <c r="S152" s="55" t="str">
        <f t="shared" si="55"/>
        <v/>
      </c>
      <c r="T152" s="55" t="str">
        <f t="shared" si="56"/>
        <v/>
      </c>
      <c r="U152" s="104" t="str">
        <f t="shared" si="57"/>
        <v/>
      </c>
      <c r="V152" s="113" t="str">
        <f t="shared" si="58"/>
        <v/>
      </c>
      <c r="W152" s="52" t="str">
        <f t="shared" si="59"/>
        <v/>
      </c>
      <c r="X152" s="55" t="str">
        <f t="shared" si="60"/>
        <v/>
      </c>
      <c r="Y152" s="55" t="str">
        <f t="shared" si="61"/>
        <v/>
      </c>
      <c r="Z152" s="104" t="str">
        <f t="shared" si="62"/>
        <v/>
      </c>
      <c r="AA152" s="113" t="str">
        <f t="shared" si="63"/>
        <v/>
      </c>
      <c r="AB152" s="183"/>
      <c r="AC152" s="62" t="str">
        <f t="shared" si="64"/>
        <v/>
      </c>
      <c r="AD152" s="63" t="str">
        <f t="shared" si="65"/>
        <v/>
      </c>
      <c r="AE152" s="63" t="str">
        <f t="shared" si="66"/>
        <v/>
      </c>
      <c r="AF152" s="63" t="str">
        <f t="shared" si="67"/>
        <v/>
      </c>
      <c r="AG152" s="108" t="str">
        <f t="shared" si="68"/>
        <v/>
      </c>
      <c r="AH152" s="113" t="str">
        <f t="shared" si="69"/>
        <v/>
      </c>
      <c r="AI152" s="63" t="str">
        <f t="shared" si="70"/>
        <v/>
      </c>
      <c r="AJ152" s="63" t="str">
        <f t="shared" si="71"/>
        <v/>
      </c>
      <c r="AK152" s="63" t="str">
        <f t="shared" si="72"/>
        <v/>
      </c>
      <c r="AL152" s="108" t="str">
        <f t="shared" si="73"/>
        <v/>
      </c>
      <c r="AM152" s="113" t="str">
        <f t="shared" si="74"/>
        <v/>
      </c>
      <c r="AN152" s="34"/>
      <c r="AO152" s="34"/>
    </row>
    <row r="153" spans="1:41" x14ac:dyDescent="0.25">
      <c r="A153" s="34"/>
      <c r="B153" s="34"/>
      <c r="C153" s="34"/>
      <c r="D153" s="34"/>
      <c r="E153" s="34"/>
      <c r="F153" s="34"/>
      <c r="G153" s="34"/>
      <c r="H153" s="41"/>
      <c r="I153" s="40" t="str">
        <f t="shared" si="50"/>
        <v>ÿÿÿÿÿÿÿÿÿÿ</v>
      </c>
      <c r="J153" s="52" t="str">
        <f t="shared" si="51"/>
        <v/>
      </c>
      <c r="K153" s="67"/>
      <c r="L153" s="70"/>
      <c r="M153" s="74"/>
      <c r="N153" s="75"/>
      <c r="O153" s="58" t="str">
        <f>IF($J153="","",P153*Modules!$U$3)</f>
        <v/>
      </c>
      <c r="P153" s="96" t="str">
        <f t="shared" si="52"/>
        <v/>
      </c>
      <c r="Q153" s="52" t="str">
        <f t="shared" si="53"/>
        <v/>
      </c>
      <c r="R153" s="55" t="str">
        <f t="shared" si="54"/>
        <v/>
      </c>
      <c r="S153" s="55" t="str">
        <f t="shared" si="55"/>
        <v/>
      </c>
      <c r="T153" s="55" t="str">
        <f t="shared" si="56"/>
        <v/>
      </c>
      <c r="U153" s="104" t="str">
        <f t="shared" si="57"/>
        <v/>
      </c>
      <c r="V153" s="113" t="str">
        <f t="shared" si="58"/>
        <v/>
      </c>
      <c r="W153" s="52" t="str">
        <f t="shared" si="59"/>
        <v/>
      </c>
      <c r="X153" s="55" t="str">
        <f t="shared" si="60"/>
        <v/>
      </c>
      <c r="Y153" s="55" t="str">
        <f t="shared" si="61"/>
        <v/>
      </c>
      <c r="Z153" s="104" t="str">
        <f t="shared" si="62"/>
        <v/>
      </c>
      <c r="AA153" s="113" t="str">
        <f t="shared" si="63"/>
        <v/>
      </c>
      <c r="AB153" s="183"/>
      <c r="AC153" s="62" t="str">
        <f t="shared" si="64"/>
        <v/>
      </c>
      <c r="AD153" s="63" t="str">
        <f t="shared" si="65"/>
        <v/>
      </c>
      <c r="AE153" s="63" t="str">
        <f t="shared" si="66"/>
        <v/>
      </c>
      <c r="AF153" s="63" t="str">
        <f t="shared" si="67"/>
        <v/>
      </c>
      <c r="AG153" s="108" t="str">
        <f t="shared" si="68"/>
        <v/>
      </c>
      <c r="AH153" s="113" t="str">
        <f t="shared" si="69"/>
        <v/>
      </c>
      <c r="AI153" s="63" t="str">
        <f t="shared" si="70"/>
        <v/>
      </c>
      <c r="AJ153" s="63" t="str">
        <f t="shared" si="71"/>
        <v/>
      </c>
      <c r="AK153" s="63" t="str">
        <f t="shared" si="72"/>
        <v/>
      </c>
      <c r="AL153" s="108" t="str">
        <f t="shared" si="73"/>
        <v/>
      </c>
      <c r="AM153" s="113" t="str">
        <f t="shared" si="74"/>
        <v/>
      </c>
      <c r="AN153" s="34"/>
      <c r="AO153" s="34"/>
    </row>
    <row r="154" spans="1:41" x14ac:dyDescent="0.25">
      <c r="A154" s="34"/>
      <c r="B154" s="34"/>
      <c r="C154" s="34"/>
      <c r="D154" s="34"/>
      <c r="E154" s="34"/>
      <c r="F154" s="34"/>
      <c r="G154" s="34"/>
      <c r="H154" s="41"/>
      <c r="I154" s="40" t="str">
        <f t="shared" si="50"/>
        <v>ÿÿÿÿÿÿÿÿÿÿ</v>
      </c>
      <c r="J154" s="52" t="str">
        <f t="shared" si="51"/>
        <v/>
      </c>
      <c r="K154" s="67"/>
      <c r="L154" s="70"/>
      <c r="M154" s="74"/>
      <c r="N154" s="75"/>
      <c r="O154" s="58" t="str">
        <f>IF($J154="","",P154*Modules!$U$3)</f>
        <v/>
      </c>
      <c r="P154" s="96" t="str">
        <f t="shared" si="52"/>
        <v/>
      </c>
      <c r="Q154" s="52" t="str">
        <f t="shared" si="53"/>
        <v/>
      </c>
      <c r="R154" s="55" t="str">
        <f t="shared" si="54"/>
        <v/>
      </c>
      <c r="S154" s="55" t="str">
        <f t="shared" si="55"/>
        <v/>
      </c>
      <c r="T154" s="55" t="str">
        <f t="shared" si="56"/>
        <v/>
      </c>
      <c r="U154" s="104" t="str">
        <f t="shared" si="57"/>
        <v/>
      </c>
      <c r="V154" s="113" t="str">
        <f t="shared" si="58"/>
        <v/>
      </c>
      <c r="W154" s="52" t="str">
        <f t="shared" si="59"/>
        <v/>
      </c>
      <c r="X154" s="55" t="str">
        <f t="shared" si="60"/>
        <v/>
      </c>
      <c r="Y154" s="55" t="str">
        <f t="shared" si="61"/>
        <v/>
      </c>
      <c r="Z154" s="104" t="str">
        <f t="shared" si="62"/>
        <v/>
      </c>
      <c r="AA154" s="113" t="str">
        <f t="shared" si="63"/>
        <v/>
      </c>
      <c r="AB154" s="183"/>
      <c r="AC154" s="62" t="str">
        <f t="shared" si="64"/>
        <v/>
      </c>
      <c r="AD154" s="63" t="str">
        <f t="shared" si="65"/>
        <v/>
      </c>
      <c r="AE154" s="63" t="str">
        <f t="shared" si="66"/>
        <v/>
      </c>
      <c r="AF154" s="63" t="str">
        <f t="shared" si="67"/>
        <v/>
      </c>
      <c r="AG154" s="108" t="str">
        <f t="shared" si="68"/>
        <v/>
      </c>
      <c r="AH154" s="113" t="str">
        <f t="shared" si="69"/>
        <v/>
      </c>
      <c r="AI154" s="63" t="str">
        <f t="shared" si="70"/>
        <v/>
      </c>
      <c r="AJ154" s="63" t="str">
        <f t="shared" si="71"/>
        <v/>
      </c>
      <c r="AK154" s="63" t="str">
        <f t="shared" si="72"/>
        <v/>
      </c>
      <c r="AL154" s="108" t="str">
        <f t="shared" si="73"/>
        <v/>
      </c>
      <c r="AM154" s="113" t="str">
        <f t="shared" si="74"/>
        <v/>
      </c>
      <c r="AN154" s="34"/>
      <c r="AO154" s="34"/>
    </row>
    <row r="155" spans="1:41" x14ac:dyDescent="0.25">
      <c r="A155" s="34"/>
      <c r="B155" s="34"/>
      <c r="C155" s="34"/>
      <c r="D155" s="34"/>
      <c r="E155" s="34"/>
      <c r="F155" s="34"/>
      <c r="G155" s="34"/>
      <c r="H155" s="41"/>
      <c r="I155" s="40" t="str">
        <f t="shared" si="50"/>
        <v>ÿÿÿÿÿÿÿÿÿÿ</v>
      </c>
      <c r="J155" s="52" t="str">
        <f t="shared" si="51"/>
        <v/>
      </c>
      <c r="K155" s="67"/>
      <c r="L155" s="70"/>
      <c r="M155" s="74"/>
      <c r="N155" s="75"/>
      <c r="O155" s="58" t="str">
        <f>IF($J155="","",P155*Modules!$U$3)</f>
        <v/>
      </c>
      <c r="P155" s="96" t="str">
        <f t="shared" si="52"/>
        <v/>
      </c>
      <c r="Q155" s="52" t="str">
        <f t="shared" si="53"/>
        <v/>
      </c>
      <c r="R155" s="55" t="str">
        <f t="shared" si="54"/>
        <v/>
      </c>
      <c r="S155" s="55" t="str">
        <f t="shared" si="55"/>
        <v/>
      </c>
      <c r="T155" s="55" t="str">
        <f t="shared" si="56"/>
        <v/>
      </c>
      <c r="U155" s="104" t="str">
        <f t="shared" si="57"/>
        <v/>
      </c>
      <c r="V155" s="113" t="str">
        <f t="shared" si="58"/>
        <v/>
      </c>
      <c r="W155" s="52" t="str">
        <f t="shared" si="59"/>
        <v/>
      </c>
      <c r="X155" s="55" t="str">
        <f t="shared" si="60"/>
        <v/>
      </c>
      <c r="Y155" s="55" t="str">
        <f t="shared" si="61"/>
        <v/>
      </c>
      <c r="Z155" s="104" t="str">
        <f t="shared" si="62"/>
        <v/>
      </c>
      <c r="AA155" s="113" t="str">
        <f t="shared" si="63"/>
        <v/>
      </c>
      <c r="AB155" s="183"/>
      <c r="AC155" s="62" t="str">
        <f t="shared" si="64"/>
        <v/>
      </c>
      <c r="AD155" s="63" t="str">
        <f t="shared" si="65"/>
        <v/>
      </c>
      <c r="AE155" s="63" t="str">
        <f t="shared" si="66"/>
        <v/>
      </c>
      <c r="AF155" s="63" t="str">
        <f t="shared" si="67"/>
        <v/>
      </c>
      <c r="AG155" s="108" t="str">
        <f t="shared" si="68"/>
        <v/>
      </c>
      <c r="AH155" s="113" t="str">
        <f t="shared" si="69"/>
        <v/>
      </c>
      <c r="AI155" s="63" t="str">
        <f t="shared" si="70"/>
        <v/>
      </c>
      <c r="AJ155" s="63" t="str">
        <f t="shared" si="71"/>
        <v/>
      </c>
      <c r="AK155" s="63" t="str">
        <f t="shared" si="72"/>
        <v/>
      </c>
      <c r="AL155" s="108" t="str">
        <f t="shared" si="73"/>
        <v/>
      </c>
      <c r="AM155" s="113" t="str">
        <f t="shared" si="74"/>
        <v/>
      </c>
      <c r="AN155" s="34"/>
      <c r="AO155" s="34"/>
    </row>
    <row r="156" spans="1:41" x14ac:dyDescent="0.25">
      <c r="A156" s="34"/>
      <c r="B156" s="34"/>
      <c r="C156" s="34"/>
      <c r="D156" s="34"/>
      <c r="E156" s="34"/>
      <c r="F156" s="34"/>
      <c r="G156" s="34"/>
      <c r="H156" s="41"/>
      <c r="I156" s="40" t="str">
        <f t="shared" si="50"/>
        <v>ÿÿÿÿÿÿÿÿÿÿ</v>
      </c>
      <c r="J156" s="52" t="str">
        <f t="shared" si="51"/>
        <v/>
      </c>
      <c r="K156" s="67"/>
      <c r="L156" s="70"/>
      <c r="M156" s="74"/>
      <c r="N156" s="75"/>
      <c r="O156" s="58" t="str">
        <f>IF($J156="","",P156*Modules!$U$3)</f>
        <v/>
      </c>
      <c r="P156" s="96" t="str">
        <f t="shared" si="52"/>
        <v/>
      </c>
      <c r="Q156" s="52" t="str">
        <f t="shared" si="53"/>
        <v/>
      </c>
      <c r="R156" s="55" t="str">
        <f t="shared" si="54"/>
        <v/>
      </c>
      <c r="S156" s="55" t="str">
        <f t="shared" si="55"/>
        <v/>
      </c>
      <c r="T156" s="55" t="str">
        <f t="shared" si="56"/>
        <v/>
      </c>
      <c r="U156" s="104" t="str">
        <f t="shared" si="57"/>
        <v/>
      </c>
      <c r="V156" s="113" t="str">
        <f t="shared" si="58"/>
        <v/>
      </c>
      <c r="W156" s="52" t="str">
        <f t="shared" si="59"/>
        <v/>
      </c>
      <c r="X156" s="55" t="str">
        <f t="shared" si="60"/>
        <v/>
      </c>
      <c r="Y156" s="55" t="str">
        <f t="shared" si="61"/>
        <v/>
      </c>
      <c r="Z156" s="104" t="str">
        <f t="shared" si="62"/>
        <v/>
      </c>
      <c r="AA156" s="113" t="str">
        <f t="shared" si="63"/>
        <v/>
      </c>
      <c r="AB156" s="183"/>
      <c r="AC156" s="62" t="str">
        <f t="shared" si="64"/>
        <v/>
      </c>
      <c r="AD156" s="63" t="str">
        <f t="shared" si="65"/>
        <v/>
      </c>
      <c r="AE156" s="63" t="str">
        <f t="shared" si="66"/>
        <v/>
      </c>
      <c r="AF156" s="63" t="str">
        <f t="shared" si="67"/>
        <v/>
      </c>
      <c r="AG156" s="108" t="str">
        <f t="shared" si="68"/>
        <v/>
      </c>
      <c r="AH156" s="113" t="str">
        <f t="shared" si="69"/>
        <v/>
      </c>
      <c r="AI156" s="63" t="str">
        <f t="shared" si="70"/>
        <v/>
      </c>
      <c r="AJ156" s="63" t="str">
        <f t="shared" si="71"/>
        <v/>
      </c>
      <c r="AK156" s="63" t="str">
        <f t="shared" si="72"/>
        <v/>
      </c>
      <c r="AL156" s="108" t="str">
        <f t="shared" si="73"/>
        <v/>
      </c>
      <c r="AM156" s="113" t="str">
        <f t="shared" si="74"/>
        <v/>
      </c>
      <c r="AN156" s="34"/>
      <c r="AO156" s="34"/>
    </row>
    <row r="157" spans="1:41" x14ac:dyDescent="0.25">
      <c r="A157" s="34"/>
      <c r="B157" s="34"/>
      <c r="C157" s="34"/>
      <c r="D157" s="34"/>
      <c r="E157" s="34"/>
      <c r="F157" s="34"/>
      <c r="G157" s="34"/>
      <c r="H157" s="41"/>
      <c r="I157" s="40" t="str">
        <f t="shared" si="50"/>
        <v>ÿÿÿÿÿÿÿÿÿÿ</v>
      </c>
      <c r="J157" s="52" t="str">
        <f t="shared" si="51"/>
        <v/>
      </c>
      <c r="K157" s="67"/>
      <c r="L157" s="70"/>
      <c r="M157" s="74"/>
      <c r="N157" s="75"/>
      <c r="O157" s="58" t="str">
        <f>IF($J157="","",P157*Modules!$U$3)</f>
        <v/>
      </c>
      <c r="P157" s="96" t="str">
        <f t="shared" si="52"/>
        <v/>
      </c>
      <c r="Q157" s="52" t="str">
        <f t="shared" si="53"/>
        <v/>
      </c>
      <c r="R157" s="55" t="str">
        <f t="shared" si="54"/>
        <v/>
      </c>
      <c r="S157" s="55" t="str">
        <f t="shared" si="55"/>
        <v/>
      </c>
      <c r="T157" s="55" t="str">
        <f t="shared" si="56"/>
        <v/>
      </c>
      <c r="U157" s="104" t="str">
        <f t="shared" si="57"/>
        <v/>
      </c>
      <c r="V157" s="113" t="str">
        <f t="shared" si="58"/>
        <v/>
      </c>
      <c r="W157" s="52" t="str">
        <f t="shared" si="59"/>
        <v/>
      </c>
      <c r="X157" s="55" t="str">
        <f t="shared" si="60"/>
        <v/>
      </c>
      <c r="Y157" s="55" t="str">
        <f t="shared" si="61"/>
        <v/>
      </c>
      <c r="Z157" s="104" t="str">
        <f t="shared" si="62"/>
        <v/>
      </c>
      <c r="AA157" s="113" t="str">
        <f t="shared" si="63"/>
        <v/>
      </c>
      <c r="AB157" s="183"/>
      <c r="AC157" s="62" t="str">
        <f t="shared" si="64"/>
        <v/>
      </c>
      <c r="AD157" s="63" t="str">
        <f t="shared" si="65"/>
        <v/>
      </c>
      <c r="AE157" s="63" t="str">
        <f t="shared" si="66"/>
        <v/>
      </c>
      <c r="AF157" s="63" t="str">
        <f t="shared" si="67"/>
        <v/>
      </c>
      <c r="AG157" s="108" t="str">
        <f t="shared" si="68"/>
        <v/>
      </c>
      <c r="AH157" s="113" t="str">
        <f t="shared" si="69"/>
        <v/>
      </c>
      <c r="AI157" s="63" t="str">
        <f t="shared" si="70"/>
        <v/>
      </c>
      <c r="AJ157" s="63" t="str">
        <f t="shared" si="71"/>
        <v/>
      </c>
      <c r="AK157" s="63" t="str">
        <f t="shared" si="72"/>
        <v/>
      </c>
      <c r="AL157" s="108" t="str">
        <f t="shared" si="73"/>
        <v/>
      </c>
      <c r="AM157" s="113" t="str">
        <f t="shared" si="74"/>
        <v/>
      </c>
      <c r="AN157" s="34"/>
      <c r="AO157" s="34"/>
    </row>
    <row r="158" spans="1:41" x14ac:dyDescent="0.25">
      <c r="A158" s="34"/>
      <c r="B158" s="34"/>
      <c r="C158" s="34"/>
      <c r="D158" s="34"/>
      <c r="E158" s="34"/>
      <c r="F158" s="34"/>
      <c r="G158" s="34"/>
      <c r="H158" s="41"/>
      <c r="I158" s="40" t="str">
        <f t="shared" si="50"/>
        <v>ÿÿÿÿÿÿÿÿÿÿ</v>
      </c>
      <c r="J158" s="52" t="str">
        <f t="shared" si="51"/>
        <v/>
      </c>
      <c r="K158" s="67"/>
      <c r="L158" s="70"/>
      <c r="M158" s="74"/>
      <c r="N158" s="75"/>
      <c r="O158" s="58" t="str">
        <f>IF($J158="","",P158*Modules!$U$3)</f>
        <v/>
      </c>
      <c r="P158" s="96" t="str">
        <f t="shared" si="52"/>
        <v/>
      </c>
      <c r="Q158" s="52" t="str">
        <f t="shared" si="53"/>
        <v/>
      </c>
      <c r="R158" s="55" t="str">
        <f t="shared" si="54"/>
        <v/>
      </c>
      <c r="S158" s="55" t="str">
        <f t="shared" si="55"/>
        <v/>
      </c>
      <c r="T158" s="55" t="str">
        <f t="shared" si="56"/>
        <v/>
      </c>
      <c r="U158" s="104" t="str">
        <f t="shared" si="57"/>
        <v/>
      </c>
      <c r="V158" s="113" t="str">
        <f t="shared" si="58"/>
        <v/>
      </c>
      <c r="W158" s="52" t="str">
        <f t="shared" si="59"/>
        <v/>
      </c>
      <c r="X158" s="55" t="str">
        <f t="shared" si="60"/>
        <v/>
      </c>
      <c r="Y158" s="55" t="str">
        <f t="shared" si="61"/>
        <v/>
      </c>
      <c r="Z158" s="104" t="str">
        <f t="shared" si="62"/>
        <v/>
      </c>
      <c r="AA158" s="113" t="str">
        <f t="shared" si="63"/>
        <v/>
      </c>
      <c r="AB158" s="183"/>
      <c r="AC158" s="62" t="str">
        <f t="shared" si="64"/>
        <v/>
      </c>
      <c r="AD158" s="63" t="str">
        <f t="shared" si="65"/>
        <v/>
      </c>
      <c r="AE158" s="63" t="str">
        <f t="shared" si="66"/>
        <v/>
      </c>
      <c r="AF158" s="63" t="str">
        <f t="shared" si="67"/>
        <v/>
      </c>
      <c r="AG158" s="108" t="str">
        <f t="shared" si="68"/>
        <v/>
      </c>
      <c r="AH158" s="113" t="str">
        <f t="shared" si="69"/>
        <v/>
      </c>
      <c r="AI158" s="63" t="str">
        <f t="shared" si="70"/>
        <v/>
      </c>
      <c r="AJ158" s="63" t="str">
        <f t="shared" si="71"/>
        <v/>
      </c>
      <c r="AK158" s="63" t="str">
        <f t="shared" si="72"/>
        <v/>
      </c>
      <c r="AL158" s="108" t="str">
        <f t="shared" si="73"/>
        <v/>
      </c>
      <c r="AM158" s="113" t="str">
        <f t="shared" si="74"/>
        <v/>
      </c>
      <c r="AN158" s="34"/>
      <c r="AO158" s="34"/>
    </row>
    <row r="159" spans="1:41" x14ac:dyDescent="0.25">
      <c r="A159" s="34"/>
      <c r="B159" s="34"/>
      <c r="C159" s="34"/>
      <c r="D159" s="34"/>
      <c r="E159" s="34"/>
      <c r="F159" s="34"/>
      <c r="G159" s="34"/>
      <c r="H159" s="41"/>
      <c r="I159" s="40" t="str">
        <f t="shared" si="50"/>
        <v>ÿÿÿÿÿÿÿÿÿÿ</v>
      </c>
      <c r="J159" s="52" t="str">
        <f t="shared" si="51"/>
        <v/>
      </c>
      <c r="K159" s="67"/>
      <c r="L159" s="70"/>
      <c r="M159" s="74"/>
      <c r="N159" s="75"/>
      <c r="O159" s="58" t="str">
        <f>IF($J159="","",P159*Modules!$U$3)</f>
        <v/>
      </c>
      <c r="P159" s="96" t="str">
        <f t="shared" si="52"/>
        <v/>
      </c>
      <c r="Q159" s="52" t="str">
        <f t="shared" si="53"/>
        <v/>
      </c>
      <c r="R159" s="55" t="str">
        <f t="shared" si="54"/>
        <v/>
      </c>
      <c r="S159" s="55" t="str">
        <f t="shared" si="55"/>
        <v/>
      </c>
      <c r="T159" s="55" t="str">
        <f t="shared" si="56"/>
        <v/>
      </c>
      <c r="U159" s="104" t="str">
        <f t="shared" si="57"/>
        <v/>
      </c>
      <c r="V159" s="113" t="str">
        <f t="shared" si="58"/>
        <v/>
      </c>
      <c r="W159" s="52" t="str">
        <f t="shared" si="59"/>
        <v/>
      </c>
      <c r="X159" s="55" t="str">
        <f t="shared" si="60"/>
        <v/>
      </c>
      <c r="Y159" s="55" t="str">
        <f t="shared" si="61"/>
        <v/>
      </c>
      <c r="Z159" s="104" t="str">
        <f t="shared" si="62"/>
        <v/>
      </c>
      <c r="AA159" s="113" t="str">
        <f t="shared" si="63"/>
        <v/>
      </c>
      <c r="AB159" s="183"/>
      <c r="AC159" s="62" t="str">
        <f t="shared" si="64"/>
        <v/>
      </c>
      <c r="AD159" s="63" t="str">
        <f t="shared" si="65"/>
        <v/>
      </c>
      <c r="AE159" s="63" t="str">
        <f t="shared" si="66"/>
        <v/>
      </c>
      <c r="AF159" s="63" t="str">
        <f t="shared" si="67"/>
        <v/>
      </c>
      <c r="AG159" s="108" t="str">
        <f t="shared" si="68"/>
        <v/>
      </c>
      <c r="AH159" s="113" t="str">
        <f t="shared" si="69"/>
        <v/>
      </c>
      <c r="AI159" s="63" t="str">
        <f t="shared" si="70"/>
        <v/>
      </c>
      <c r="AJ159" s="63" t="str">
        <f t="shared" si="71"/>
        <v/>
      </c>
      <c r="AK159" s="63" t="str">
        <f t="shared" si="72"/>
        <v/>
      </c>
      <c r="AL159" s="108" t="str">
        <f t="shared" si="73"/>
        <v/>
      </c>
      <c r="AM159" s="113" t="str">
        <f t="shared" si="74"/>
        <v/>
      </c>
      <c r="AN159" s="34"/>
      <c r="AO159" s="34"/>
    </row>
    <row r="160" spans="1:41" x14ac:dyDescent="0.25">
      <c r="A160" s="34"/>
      <c r="B160" s="34"/>
      <c r="C160" s="34"/>
      <c r="D160" s="34"/>
      <c r="E160" s="34"/>
      <c r="F160" s="34"/>
      <c r="G160" s="34"/>
      <c r="H160" s="41"/>
      <c r="I160" s="40" t="str">
        <f t="shared" si="50"/>
        <v>ÿÿÿÿÿÿÿÿÿÿ</v>
      </c>
      <c r="J160" s="52" t="str">
        <f t="shared" si="51"/>
        <v/>
      </c>
      <c r="K160" s="67"/>
      <c r="L160" s="70"/>
      <c r="M160" s="74"/>
      <c r="N160" s="75"/>
      <c r="O160" s="58" t="str">
        <f>IF($J160="","",P160*Modules!$U$3)</f>
        <v/>
      </c>
      <c r="P160" s="96" t="str">
        <f t="shared" si="52"/>
        <v/>
      </c>
      <c r="Q160" s="52" t="str">
        <f t="shared" si="53"/>
        <v/>
      </c>
      <c r="R160" s="55" t="str">
        <f t="shared" si="54"/>
        <v/>
      </c>
      <c r="S160" s="55" t="str">
        <f t="shared" si="55"/>
        <v/>
      </c>
      <c r="T160" s="55" t="str">
        <f t="shared" si="56"/>
        <v/>
      </c>
      <c r="U160" s="104" t="str">
        <f t="shared" si="57"/>
        <v/>
      </c>
      <c r="V160" s="113" t="str">
        <f t="shared" si="58"/>
        <v/>
      </c>
      <c r="W160" s="52" t="str">
        <f t="shared" si="59"/>
        <v/>
      </c>
      <c r="X160" s="55" t="str">
        <f t="shared" si="60"/>
        <v/>
      </c>
      <c r="Y160" s="55" t="str">
        <f t="shared" si="61"/>
        <v/>
      </c>
      <c r="Z160" s="104" t="str">
        <f t="shared" si="62"/>
        <v/>
      </c>
      <c r="AA160" s="113" t="str">
        <f t="shared" si="63"/>
        <v/>
      </c>
      <c r="AB160" s="183"/>
      <c r="AC160" s="62" t="str">
        <f t="shared" si="64"/>
        <v/>
      </c>
      <c r="AD160" s="63" t="str">
        <f t="shared" si="65"/>
        <v/>
      </c>
      <c r="AE160" s="63" t="str">
        <f t="shared" si="66"/>
        <v/>
      </c>
      <c r="AF160" s="63" t="str">
        <f t="shared" si="67"/>
        <v/>
      </c>
      <c r="AG160" s="108" t="str">
        <f t="shared" si="68"/>
        <v/>
      </c>
      <c r="AH160" s="113" t="str">
        <f t="shared" si="69"/>
        <v/>
      </c>
      <c r="AI160" s="63" t="str">
        <f t="shared" si="70"/>
        <v/>
      </c>
      <c r="AJ160" s="63" t="str">
        <f t="shared" si="71"/>
        <v/>
      </c>
      <c r="AK160" s="63" t="str">
        <f t="shared" si="72"/>
        <v/>
      </c>
      <c r="AL160" s="108" t="str">
        <f t="shared" si="73"/>
        <v/>
      </c>
      <c r="AM160" s="113" t="str">
        <f t="shared" si="74"/>
        <v/>
      </c>
      <c r="AN160" s="34"/>
      <c r="AO160" s="34"/>
    </row>
    <row r="161" spans="1:41" x14ac:dyDescent="0.25">
      <c r="A161" s="34"/>
      <c r="B161" s="34"/>
      <c r="C161" s="34"/>
      <c r="D161" s="34"/>
      <c r="E161" s="34"/>
      <c r="F161" s="34"/>
      <c r="G161" s="34"/>
      <c r="H161" s="41"/>
      <c r="I161" s="40" t="str">
        <f t="shared" si="50"/>
        <v>ÿÿÿÿÿÿÿÿÿÿ</v>
      </c>
      <c r="J161" s="52" t="str">
        <f t="shared" si="51"/>
        <v/>
      </c>
      <c r="K161" s="67"/>
      <c r="L161" s="70"/>
      <c r="M161" s="74"/>
      <c r="N161" s="75"/>
      <c r="O161" s="58" t="str">
        <f>IF($J161="","",P161*Modules!$U$3)</f>
        <v/>
      </c>
      <c r="P161" s="96" t="str">
        <f t="shared" si="52"/>
        <v/>
      </c>
      <c r="Q161" s="52" t="str">
        <f t="shared" si="53"/>
        <v/>
      </c>
      <c r="R161" s="55" t="str">
        <f t="shared" si="54"/>
        <v/>
      </c>
      <c r="S161" s="55" t="str">
        <f t="shared" si="55"/>
        <v/>
      </c>
      <c r="T161" s="55" t="str">
        <f t="shared" si="56"/>
        <v/>
      </c>
      <c r="U161" s="104" t="str">
        <f t="shared" si="57"/>
        <v/>
      </c>
      <c r="V161" s="113" t="str">
        <f t="shared" si="58"/>
        <v/>
      </c>
      <c r="W161" s="52" t="str">
        <f t="shared" si="59"/>
        <v/>
      </c>
      <c r="X161" s="55" t="str">
        <f t="shared" si="60"/>
        <v/>
      </c>
      <c r="Y161" s="55" t="str">
        <f t="shared" si="61"/>
        <v/>
      </c>
      <c r="Z161" s="104" t="str">
        <f t="shared" si="62"/>
        <v/>
      </c>
      <c r="AA161" s="113" t="str">
        <f t="shared" si="63"/>
        <v/>
      </c>
      <c r="AB161" s="183"/>
      <c r="AC161" s="62" t="str">
        <f t="shared" si="64"/>
        <v/>
      </c>
      <c r="AD161" s="63" t="str">
        <f t="shared" si="65"/>
        <v/>
      </c>
      <c r="AE161" s="63" t="str">
        <f t="shared" si="66"/>
        <v/>
      </c>
      <c r="AF161" s="63" t="str">
        <f t="shared" si="67"/>
        <v/>
      </c>
      <c r="AG161" s="108" t="str">
        <f t="shared" si="68"/>
        <v/>
      </c>
      <c r="AH161" s="113" t="str">
        <f t="shared" si="69"/>
        <v/>
      </c>
      <c r="AI161" s="63" t="str">
        <f t="shared" si="70"/>
        <v/>
      </c>
      <c r="AJ161" s="63" t="str">
        <f t="shared" si="71"/>
        <v/>
      </c>
      <c r="AK161" s="63" t="str">
        <f t="shared" si="72"/>
        <v/>
      </c>
      <c r="AL161" s="108" t="str">
        <f t="shared" si="73"/>
        <v/>
      </c>
      <c r="AM161" s="113" t="str">
        <f t="shared" si="74"/>
        <v/>
      </c>
      <c r="AN161" s="34"/>
      <c r="AO161" s="34"/>
    </row>
    <row r="162" spans="1:41" x14ac:dyDescent="0.25">
      <c r="A162" s="34"/>
      <c r="B162" s="34"/>
      <c r="C162" s="34"/>
      <c r="D162" s="34"/>
      <c r="E162" s="34"/>
      <c r="F162" s="34"/>
      <c r="G162" s="34"/>
      <c r="H162" s="41"/>
      <c r="I162" s="40" t="str">
        <f t="shared" si="50"/>
        <v>ÿÿÿÿÿÿÿÿÿÿ</v>
      </c>
      <c r="J162" s="52" t="str">
        <f t="shared" si="51"/>
        <v/>
      </c>
      <c r="K162" s="67"/>
      <c r="L162" s="70"/>
      <c r="M162" s="74"/>
      <c r="N162" s="75"/>
      <c r="O162" s="58" t="str">
        <f>IF($J162="","",P162*Modules!$U$3)</f>
        <v/>
      </c>
      <c r="P162" s="96" t="str">
        <f t="shared" si="52"/>
        <v/>
      </c>
      <c r="Q162" s="52" t="str">
        <f t="shared" si="53"/>
        <v/>
      </c>
      <c r="R162" s="55" t="str">
        <f t="shared" si="54"/>
        <v/>
      </c>
      <c r="S162" s="55" t="str">
        <f t="shared" si="55"/>
        <v/>
      </c>
      <c r="T162" s="55" t="str">
        <f t="shared" si="56"/>
        <v/>
      </c>
      <c r="U162" s="104" t="str">
        <f t="shared" si="57"/>
        <v/>
      </c>
      <c r="V162" s="113" t="str">
        <f t="shared" si="58"/>
        <v/>
      </c>
      <c r="W162" s="52" t="str">
        <f t="shared" si="59"/>
        <v/>
      </c>
      <c r="X162" s="55" t="str">
        <f t="shared" si="60"/>
        <v/>
      </c>
      <c r="Y162" s="55" t="str">
        <f t="shared" si="61"/>
        <v/>
      </c>
      <c r="Z162" s="104" t="str">
        <f t="shared" si="62"/>
        <v/>
      </c>
      <c r="AA162" s="113" t="str">
        <f t="shared" si="63"/>
        <v/>
      </c>
      <c r="AB162" s="183"/>
      <c r="AC162" s="62" t="str">
        <f t="shared" si="64"/>
        <v/>
      </c>
      <c r="AD162" s="63" t="str">
        <f t="shared" si="65"/>
        <v/>
      </c>
      <c r="AE162" s="63" t="str">
        <f t="shared" si="66"/>
        <v/>
      </c>
      <c r="AF162" s="63" t="str">
        <f t="shared" si="67"/>
        <v/>
      </c>
      <c r="AG162" s="108" t="str">
        <f t="shared" si="68"/>
        <v/>
      </c>
      <c r="AH162" s="113" t="str">
        <f t="shared" si="69"/>
        <v/>
      </c>
      <c r="AI162" s="63" t="str">
        <f t="shared" si="70"/>
        <v/>
      </c>
      <c r="AJ162" s="63" t="str">
        <f t="shared" si="71"/>
        <v/>
      </c>
      <c r="AK162" s="63" t="str">
        <f t="shared" si="72"/>
        <v/>
      </c>
      <c r="AL162" s="108" t="str">
        <f t="shared" si="73"/>
        <v/>
      </c>
      <c r="AM162" s="113" t="str">
        <f t="shared" si="74"/>
        <v/>
      </c>
      <c r="AN162" s="34"/>
      <c r="AO162" s="34"/>
    </row>
    <row r="163" spans="1:41" x14ac:dyDescent="0.25">
      <c r="A163" s="34"/>
      <c r="B163" s="34"/>
      <c r="C163" s="34"/>
      <c r="D163" s="34"/>
      <c r="E163" s="34"/>
      <c r="F163" s="34"/>
      <c r="G163" s="34"/>
      <c r="H163" s="41"/>
      <c r="I163" s="40" t="str">
        <f t="shared" si="50"/>
        <v>ÿÿÿÿÿÿÿÿÿÿ</v>
      </c>
      <c r="J163" s="52" t="str">
        <f t="shared" si="51"/>
        <v/>
      </c>
      <c r="K163" s="67"/>
      <c r="L163" s="70"/>
      <c r="M163" s="74"/>
      <c r="N163" s="75"/>
      <c r="O163" s="58" t="str">
        <f>IF($J163="","",P163*Modules!$U$3)</f>
        <v/>
      </c>
      <c r="P163" s="96" t="str">
        <f t="shared" si="52"/>
        <v/>
      </c>
      <c r="Q163" s="52" t="str">
        <f t="shared" si="53"/>
        <v/>
      </c>
      <c r="R163" s="55" t="str">
        <f t="shared" si="54"/>
        <v/>
      </c>
      <c r="S163" s="55" t="str">
        <f t="shared" si="55"/>
        <v/>
      </c>
      <c r="T163" s="55" t="str">
        <f t="shared" si="56"/>
        <v/>
      </c>
      <c r="U163" s="104" t="str">
        <f t="shared" si="57"/>
        <v/>
      </c>
      <c r="V163" s="113" t="str">
        <f t="shared" si="58"/>
        <v/>
      </c>
      <c r="W163" s="52" t="str">
        <f t="shared" si="59"/>
        <v/>
      </c>
      <c r="X163" s="55" t="str">
        <f t="shared" si="60"/>
        <v/>
      </c>
      <c r="Y163" s="55" t="str">
        <f t="shared" si="61"/>
        <v/>
      </c>
      <c r="Z163" s="104" t="str">
        <f t="shared" si="62"/>
        <v/>
      </c>
      <c r="AA163" s="113" t="str">
        <f t="shared" si="63"/>
        <v/>
      </c>
      <c r="AB163" s="183"/>
      <c r="AC163" s="62" t="str">
        <f t="shared" si="64"/>
        <v/>
      </c>
      <c r="AD163" s="63" t="str">
        <f t="shared" si="65"/>
        <v/>
      </c>
      <c r="AE163" s="63" t="str">
        <f t="shared" si="66"/>
        <v/>
      </c>
      <c r="AF163" s="63" t="str">
        <f t="shared" si="67"/>
        <v/>
      </c>
      <c r="AG163" s="108" t="str">
        <f t="shared" si="68"/>
        <v/>
      </c>
      <c r="AH163" s="113" t="str">
        <f t="shared" si="69"/>
        <v/>
      </c>
      <c r="AI163" s="63" t="str">
        <f t="shared" si="70"/>
        <v/>
      </c>
      <c r="AJ163" s="63" t="str">
        <f t="shared" si="71"/>
        <v/>
      </c>
      <c r="AK163" s="63" t="str">
        <f t="shared" si="72"/>
        <v/>
      </c>
      <c r="AL163" s="108" t="str">
        <f t="shared" si="73"/>
        <v/>
      </c>
      <c r="AM163" s="113" t="str">
        <f t="shared" si="74"/>
        <v/>
      </c>
      <c r="AN163" s="34"/>
      <c r="AO163" s="34"/>
    </row>
    <row r="164" spans="1:41" x14ac:dyDescent="0.25">
      <c r="A164" s="34"/>
      <c r="B164" s="34"/>
      <c r="C164" s="34"/>
      <c r="D164" s="34"/>
      <c r="E164" s="34"/>
      <c r="F164" s="34"/>
      <c r="G164" s="34"/>
      <c r="H164" s="41"/>
      <c r="I164" s="40" t="str">
        <f t="shared" si="50"/>
        <v>ÿÿÿÿÿÿÿÿÿÿ</v>
      </c>
      <c r="J164" s="52" t="str">
        <f t="shared" si="51"/>
        <v/>
      </c>
      <c r="K164" s="67"/>
      <c r="L164" s="70"/>
      <c r="M164" s="74"/>
      <c r="N164" s="75"/>
      <c r="O164" s="58" t="str">
        <f>IF($J164="","",P164*Modules!$U$3)</f>
        <v/>
      </c>
      <c r="P164" s="96" t="str">
        <f t="shared" si="52"/>
        <v/>
      </c>
      <c r="Q164" s="52" t="str">
        <f t="shared" si="53"/>
        <v/>
      </c>
      <c r="R164" s="55" t="str">
        <f t="shared" si="54"/>
        <v/>
      </c>
      <c r="S164" s="55" t="str">
        <f t="shared" si="55"/>
        <v/>
      </c>
      <c r="T164" s="55" t="str">
        <f t="shared" si="56"/>
        <v/>
      </c>
      <c r="U164" s="104" t="str">
        <f t="shared" si="57"/>
        <v/>
      </c>
      <c r="V164" s="113" t="str">
        <f t="shared" si="58"/>
        <v/>
      </c>
      <c r="W164" s="52" t="str">
        <f t="shared" si="59"/>
        <v/>
      </c>
      <c r="X164" s="55" t="str">
        <f t="shared" si="60"/>
        <v/>
      </c>
      <c r="Y164" s="55" t="str">
        <f t="shared" si="61"/>
        <v/>
      </c>
      <c r="Z164" s="104" t="str">
        <f t="shared" si="62"/>
        <v/>
      </c>
      <c r="AA164" s="113" t="str">
        <f t="shared" si="63"/>
        <v/>
      </c>
      <c r="AB164" s="183"/>
      <c r="AC164" s="62" t="str">
        <f t="shared" si="64"/>
        <v/>
      </c>
      <c r="AD164" s="63" t="str">
        <f t="shared" si="65"/>
        <v/>
      </c>
      <c r="AE164" s="63" t="str">
        <f t="shared" si="66"/>
        <v/>
      </c>
      <c r="AF164" s="63" t="str">
        <f t="shared" si="67"/>
        <v/>
      </c>
      <c r="AG164" s="108" t="str">
        <f t="shared" si="68"/>
        <v/>
      </c>
      <c r="AH164" s="113" t="str">
        <f t="shared" si="69"/>
        <v/>
      </c>
      <c r="AI164" s="63" t="str">
        <f t="shared" si="70"/>
        <v/>
      </c>
      <c r="AJ164" s="63" t="str">
        <f t="shared" si="71"/>
        <v/>
      </c>
      <c r="AK164" s="63" t="str">
        <f t="shared" si="72"/>
        <v/>
      </c>
      <c r="AL164" s="108" t="str">
        <f t="shared" si="73"/>
        <v/>
      </c>
      <c r="AM164" s="113" t="str">
        <f t="shared" si="74"/>
        <v/>
      </c>
      <c r="AN164" s="34"/>
      <c r="AO164" s="34"/>
    </row>
    <row r="165" spans="1:41" x14ac:dyDescent="0.25">
      <c r="A165" s="34"/>
      <c r="B165" s="34"/>
      <c r="C165" s="34"/>
      <c r="D165" s="34"/>
      <c r="E165" s="34"/>
      <c r="F165" s="34"/>
      <c r="G165" s="34"/>
      <c r="H165" s="41"/>
      <c r="I165" s="40" t="str">
        <f t="shared" si="50"/>
        <v>ÿÿÿÿÿÿÿÿÿÿ</v>
      </c>
      <c r="J165" s="52" t="str">
        <f t="shared" si="51"/>
        <v/>
      </c>
      <c r="K165" s="67"/>
      <c r="L165" s="70"/>
      <c r="M165" s="74"/>
      <c r="N165" s="75"/>
      <c r="O165" s="58" t="str">
        <f>IF($J165="","",P165*Modules!$U$3)</f>
        <v/>
      </c>
      <c r="P165" s="96" t="str">
        <f t="shared" si="52"/>
        <v/>
      </c>
      <c r="Q165" s="52" t="str">
        <f t="shared" si="53"/>
        <v/>
      </c>
      <c r="R165" s="55" t="str">
        <f t="shared" si="54"/>
        <v/>
      </c>
      <c r="S165" s="55" t="str">
        <f t="shared" si="55"/>
        <v/>
      </c>
      <c r="T165" s="55" t="str">
        <f t="shared" si="56"/>
        <v/>
      </c>
      <c r="U165" s="104" t="str">
        <f t="shared" si="57"/>
        <v/>
      </c>
      <c r="V165" s="113" t="str">
        <f t="shared" si="58"/>
        <v/>
      </c>
      <c r="W165" s="52" t="str">
        <f t="shared" si="59"/>
        <v/>
      </c>
      <c r="X165" s="55" t="str">
        <f t="shared" si="60"/>
        <v/>
      </c>
      <c r="Y165" s="55" t="str">
        <f t="shared" si="61"/>
        <v/>
      </c>
      <c r="Z165" s="104" t="str">
        <f t="shared" si="62"/>
        <v/>
      </c>
      <c r="AA165" s="113" t="str">
        <f t="shared" si="63"/>
        <v/>
      </c>
      <c r="AB165" s="183"/>
      <c r="AC165" s="62" t="str">
        <f t="shared" si="64"/>
        <v/>
      </c>
      <c r="AD165" s="63" t="str">
        <f t="shared" si="65"/>
        <v/>
      </c>
      <c r="AE165" s="63" t="str">
        <f t="shared" si="66"/>
        <v/>
      </c>
      <c r="AF165" s="63" t="str">
        <f t="shared" si="67"/>
        <v/>
      </c>
      <c r="AG165" s="108" t="str">
        <f t="shared" si="68"/>
        <v/>
      </c>
      <c r="AH165" s="113" t="str">
        <f t="shared" si="69"/>
        <v/>
      </c>
      <c r="AI165" s="63" t="str">
        <f t="shared" si="70"/>
        <v/>
      </c>
      <c r="AJ165" s="63" t="str">
        <f t="shared" si="71"/>
        <v/>
      </c>
      <c r="AK165" s="63" t="str">
        <f t="shared" si="72"/>
        <v/>
      </c>
      <c r="AL165" s="108" t="str">
        <f t="shared" si="73"/>
        <v/>
      </c>
      <c r="AM165" s="113" t="str">
        <f t="shared" si="74"/>
        <v/>
      </c>
      <c r="AN165" s="34"/>
      <c r="AO165" s="34"/>
    </row>
    <row r="166" spans="1:41" x14ac:dyDescent="0.25">
      <c r="A166" s="34"/>
      <c r="B166" s="34"/>
      <c r="C166" s="34"/>
      <c r="D166" s="34"/>
      <c r="E166" s="34"/>
      <c r="F166" s="34"/>
      <c r="G166" s="34"/>
      <c r="H166" s="41"/>
      <c r="I166" s="40" t="str">
        <f t="shared" si="50"/>
        <v>ÿÿÿÿÿÿÿÿÿÿ</v>
      </c>
      <c r="J166" s="52" t="str">
        <f t="shared" si="51"/>
        <v/>
      </c>
      <c r="K166" s="67"/>
      <c r="L166" s="70"/>
      <c r="M166" s="74"/>
      <c r="N166" s="75"/>
      <c r="O166" s="58" t="str">
        <f>IF($J166="","",P166*Modules!$U$3)</f>
        <v/>
      </c>
      <c r="P166" s="96" t="str">
        <f t="shared" si="52"/>
        <v/>
      </c>
      <c r="Q166" s="52" t="str">
        <f t="shared" si="53"/>
        <v/>
      </c>
      <c r="R166" s="55" t="str">
        <f t="shared" si="54"/>
        <v/>
      </c>
      <c r="S166" s="55" t="str">
        <f t="shared" si="55"/>
        <v/>
      </c>
      <c r="T166" s="55" t="str">
        <f t="shared" si="56"/>
        <v/>
      </c>
      <c r="U166" s="104" t="str">
        <f t="shared" si="57"/>
        <v/>
      </c>
      <c r="V166" s="113" t="str">
        <f t="shared" si="58"/>
        <v/>
      </c>
      <c r="W166" s="52" t="str">
        <f t="shared" si="59"/>
        <v/>
      </c>
      <c r="X166" s="55" t="str">
        <f t="shared" si="60"/>
        <v/>
      </c>
      <c r="Y166" s="55" t="str">
        <f t="shared" si="61"/>
        <v/>
      </c>
      <c r="Z166" s="104" t="str">
        <f t="shared" si="62"/>
        <v/>
      </c>
      <c r="AA166" s="113" t="str">
        <f t="shared" si="63"/>
        <v/>
      </c>
      <c r="AB166" s="183"/>
      <c r="AC166" s="62" t="str">
        <f t="shared" si="64"/>
        <v/>
      </c>
      <c r="AD166" s="63" t="str">
        <f t="shared" si="65"/>
        <v/>
      </c>
      <c r="AE166" s="63" t="str">
        <f t="shared" si="66"/>
        <v/>
      </c>
      <c r="AF166" s="63" t="str">
        <f t="shared" si="67"/>
        <v/>
      </c>
      <c r="AG166" s="108" t="str">
        <f t="shared" si="68"/>
        <v/>
      </c>
      <c r="AH166" s="113" t="str">
        <f t="shared" si="69"/>
        <v/>
      </c>
      <c r="AI166" s="63" t="str">
        <f t="shared" si="70"/>
        <v/>
      </c>
      <c r="AJ166" s="63" t="str">
        <f t="shared" si="71"/>
        <v/>
      </c>
      <c r="AK166" s="63" t="str">
        <f t="shared" si="72"/>
        <v/>
      </c>
      <c r="AL166" s="108" t="str">
        <f t="shared" si="73"/>
        <v/>
      </c>
      <c r="AM166" s="113" t="str">
        <f t="shared" si="74"/>
        <v/>
      </c>
      <c r="AN166" s="34"/>
      <c r="AO166" s="34"/>
    </row>
    <row r="167" spans="1:41" x14ac:dyDescent="0.25">
      <c r="A167" s="34"/>
      <c r="B167" s="34"/>
      <c r="C167" s="34"/>
      <c r="D167" s="34"/>
      <c r="E167" s="34"/>
      <c r="F167" s="34"/>
      <c r="G167" s="34"/>
      <c r="H167" s="41"/>
      <c r="I167" s="40" t="str">
        <f t="shared" si="50"/>
        <v>ÿÿÿÿÿÿÿÿÿÿ</v>
      </c>
      <c r="J167" s="52" t="str">
        <f t="shared" si="51"/>
        <v/>
      </c>
      <c r="K167" s="67"/>
      <c r="L167" s="70"/>
      <c r="M167" s="74"/>
      <c r="N167" s="75"/>
      <c r="O167" s="58" t="str">
        <f>IF($J167="","",P167*Modules!$U$3)</f>
        <v/>
      </c>
      <c r="P167" s="96" t="str">
        <f t="shared" si="52"/>
        <v/>
      </c>
      <c r="Q167" s="52" t="str">
        <f t="shared" si="53"/>
        <v/>
      </c>
      <c r="R167" s="55" t="str">
        <f t="shared" si="54"/>
        <v/>
      </c>
      <c r="S167" s="55" t="str">
        <f t="shared" si="55"/>
        <v/>
      </c>
      <c r="T167" s="55" t="str">
        <f t="shared" si="56"/>
        <v/>
      </c>
      <c r="U167" s="104" t="str">
        <f t="shared" si="57"/>
        <v/>
      </c>
      <c r="V167" s="113" t="str">
        <f t="shared" si="58"/>
        <v/>
      </c>
      <c r="W167" s="52" t="str">
        <f t="shared" si="59"/>
        <v/>
      </c>
      <c r="X167" s="55" t="str">
        <f t="shared" si="60"/>
        <v/>
      </c>
      <c r="Y167" s="55" t="str">
        <f t="shared" si="61"/>
        <v/>
      </c>
      <c r="Z167" s="104" t="str">
        <f t="shared" si="62"/>
        <v/>
      </c>
      <c r="AA167" s="113" t="str">
        <f t="shared" si="63"/>
        <v/>
      </c>
      <c r="AB167" s="183"/>
      <c r="AC167" s="62" t="str">
        <f t="shared" si="64"/>
        <v/>
      </c>
      <c r="AD167" s="63" t="str">
        <f t="shared" si="65"/>
        <v/>
      </c>
      <c r="AE167" s="63" t="str">
        <f t="shared" si="66"/>
        <v/>
      </c>
      <c r="AF167" s="63" t="str">
        <f t="shared" si="67"/>
        <v/>
      </c>
      <c r="AG167" s="108" t="str">
        <f t="shared" si="68"/>
        <v/>
      </c>
      <c r="AH167" s="113" t="str">
        <f t="shared" si="69"/>
        <v/>
      </c>
      <c r="AI167" s="63" t="str">
        <f t="shared" si="70"/>
        <v/>
      </c>
      <c r="AJ167" s="63" t="str">
        <f t="shared" si="71"/>
        <v/>
      </c>
      <c r="AK167" s="63" t="str">
        <f t="shared" si="72"/>
        <v/>
      </c>
      <c r="AL167" s="108" t="str">
        <f t="shared" si="73"/>
        <v/>
      </c>
      <c r="AM167" s="113" t="str">
        <f t="shared" si="74"/>
        <v/>
      </c>
      <c r="AN167" s="34"/>
      <c r="AO167" s="34"/>
    </row>
    <row r="168" spans="1:41" x14ac:dyDescent="0.25">
      <c r="A168" s="34"/>
      <c r="B168" s="34"/>
      <c r="C168" s="34"/>
      <c r="D168" s="34"/>
      <c r="E168" s="34"/>
      <c r="F168" s="34"/>
      <c r="G168" s="34"/>
      <c r="H168" s="41"/>
      <c r="I168" s="40" t="str">
        <f t="shared" si="50"/>
        <v>ÿÿÿÿÿÿÿÿÿÿ</v>
      </c>
      <c r="J168" s="52" t="str">
        <f t="shared" si="51"/>
        <v/>
      </c>
      <c r="K168" s="67"/>
      <c r="L168" s="70"/>
      <c r="M168" s="74"/>
      <c r="N168" s="75"/>
      <c r="O168" s="58" t="str">
        <f>IF($J168="","",P168*Modules!$U$3)</f>
        <v/>
      </c>
      <c r="P168" s="96" t="str">
        <f t="shared" si="52"/>
        <v/>
      </c>
      <c r="Q168" s="52" t="str">
        <f t="shared" si="53"/>
        <v/>
      </c>
      <c r="R168" s="55" t="str">
        <f t="shared" si="54"/>
        <v/>
      </c>
      <c r="S168" s="55" t="str">
        <f t="shared" si="55"/>
        <v/>
      </c>
      <c r="T168" s="55" t="str">
        <f t="shared" si="56"/>
        <v/>
      </c>
      <c r="U168" s="104" t="str">
        <f t="shared" si="57"/>
        <v/>
      </c>
      <c r="V168" s="113" t="str">
        <f t="shared" si="58"/>
        <v/>
      </c>
      <c r="W168" s="52" t="str">
        <f t="shared" si="59"/>
        <v/>
      </c>
      <c r="X168" s="55" t="str">
        <f t="shared" si="60"/>
        <v/>
      </c>
      <c r="Y168" s="55" t="str">
        <f t="shared" si="61"/>
        <v/>
      </c>
      <c r="Z168" s="104" t="str">
        <f t="shared" si="62"/>
        <v/>
      </c>
      <c r="AA168" s="113" t="str">
        <f t="shared" si="63"/>
        <v/>
      </c>
      <c r="AB168" s="183"/>
      <c r="AC168" s="62" t="str">
        <f t="shared" si="64"/>
        <v/>
      </c>
      <c r="AD168" s="63" t="str">
        <f t="shared" si="65"/>
        <v/>
      </c>
      <c r="AE168" s="63" t="str">
        <f t="shared" si="66"/>
        <v/>
      </c>
      <c r="AF168" s="63" t="str">
        <f t="shared" si="67"/>
        <v/>
      </c>
      <c r="AG168" s="108" t="str">
        <f t="shared" si="68"/>
        <v/>
      </c>
      <c r="AH168" s="113" t="str">
        <f t="shared" si="69"/>
        <v/>
      </c>
      <c r="AI168" s="63" t="str">
        <f t="shared" si="70"/>
        <v/>
      </c>
      <c r="AJ168" s="63" t="str">
        <f t="shared" si="71"/>
        <v/>
      </c>
      <c r="AK168" s="63" t="str">
        <f t="shared" si="72"/>
        <v/>
      </c>
      <c r="AL168" s="108" t="str">
        <f t="shared" si="73"/>
        <v/>
      </c>
      <c r="AM168" s="113" t="str">
        <f t="shared" si="74"/>
        <v/>
      </c>
      <c r="AN168" s="34"/>
      <c r="AO168" s="34"/>
    </row>
    <row r="169" spans="1:41" x14ac:dyDescent="0.25">
      <c r="A169" s="34"/>
      <c r="B169" s="34"/>
      <c r="C169" s="34"/>
      <c r="D169" s="34"/>
      <c r="E169" s="34"/>
      <c r="F169" s="34"/>
      <c r="G169" s="34"/>
      <c r="H169" s="41"/>
      <c r="I169" s="40" t="str">
        <f t="shared" si="50"/>
        <v>ÿÿÿÿÿÿÿÿÿÿ</v>
      </c>
      <c r="J169" s="52" t="str">
        <f t="shared" si="51"/>
        <v/>
      </c>
      <c r="K169" s="67"/>
      <c r="L169" s="70"/>
      <c r="M169" s="74"/>
      <c r="N169" s="75"/>
      <c r="O169" s="58" t="str">
        <f>IF($J169="","",P169*Modules!$U$3)</f>
        <v/>
      </c>
      <c r="P169" s="96" t="str">
        <f t="shared" si="52"/>
        <v/>
      </c>
      <c r="Q169" s="52" t="str">
        <f t="shared" si="53"/>
        <v/>
      </c>
      <c r="R169" s="55" t="str">
        <f t="shared" si="54"/>
        <v/>
      </c>
      <c r="S169" s="55" t="str">
        <f t="shared" si="55"/>
        <v/>
      </c>
      <c r="T169" s="55" t="str">
        <f t="shared" si="56"/>
        <v/>
      </c>
      <c r="U169" s="104" t="str">
        <f t="shared" si="57"/>
        <v/>
      </c>
      <c r="V169" s="113" t="str">
        <f t="shared" si="58"/>
        <v/>
      </c>
      <c r="W169" s="52" t="str">
        <f t="shared" si="59"/>
        <v/>
      </c>
      <c r="X169" s="55" t="str">
        <f t="shared" si="60"/>
        <v/>
      </c>
      <c r="Y169" s="55" t="str">
        <f t="shared" si="61"/>
        <v/>
      </c>
      <c r="Z169" s="104" t="str">
        <f t="shared" si="62"/>
        <v/>
      </c>
      <c r="AA169" s="113" t="str">
        <f t="shared" si="63"/>
        <v/>
      </c>
      <c r="AB169" s="183"/>
      <c r="AC169" s="62" t="str">
        <f t="shared" si="64"/>
        <v/>
      </c>
      <c r="AD169" s="63" t="str">
        <f t="shared" si="65"/>
        <v/>
      </c>
      <c r="AE169" s="63" t="str">
        <f t="shared" si="66"/>
        <v/>
      </c>
      <c r="AF169" s="63" t="str">
        <f t="shared" si="67"/>
        <v/>
      </c>
      <c r="AG169" s="108" t="str">
        <f t="shared" si="68"/>
        <v/>
      </c>
      <c r="AH169" s="113" t="str">
        <f t="shared" si="69"/>
        <v/>
      </c>
      <c r="AI169" s="63" t="str">
        <f t="shared" si="70"/>
        <v/>
      </c>
      <c r="AJ169" s="63" t="str">
        <f t="shared" si="71"/>
        <v/>
      </c>
      <c r="AK169" s="63" t="str">
        <f t="shared" si="72"/>
        <v/>
      </c>
      <c r="AL169" s="108" t="str">
        <f t="shared" si="73"/>
        <v/>
      </c>
      <c r="AM169" s="113" t="str">
        <f t="shared" si="74"/>
        <v/>
      </c>
      <c r="AN169" s="34"/>
      <c r="AO169" s="34"/>
    </row>
    <row r="170" spans="1:41" x14ac:dyDescent="0.25">
      <c r="A170" s="34"/>
      <c r="B170" s="34"/>
      <c r="C170" s="34"/>
      <c r="D170" s="34"/>
      <c r="E170" s="34"/>
      <c r="F170" s="34"/>
      <c r="G170" s="34"/>
      <c r="H170" s="41"/>
      <c r="I170" s="40" t="str">
        <f t="shared" si="50"/>
        <v>ÿÿÿÿÿÿÿÿÿÿ</v>
      </c>
      <c r="J170" s="52" t="str">
        <f t="shared" si="51"/>
        <v/>
      </c>
      <c r="K170" s="67"/>
      <c r="L170" s="70"/>
      <c r="M170" s="74"/>
      <c r="N170" s="75"/>
      <c r="O170" s="58" t="str">
        <f>IF($J170="","",P170*Modules!$U$3)</f>
        <v/>
      </c>
      <c r="P170" s="96" t="str">
        <f t="shared" si="52"/>
        <v/>
      </c>
      <c r="Q170" s="52" t="str">
        <f t="shared" si="53"/>
        <v/>
      </c>
      <c r="R170" s="55" t="str">
        <f t="shared" si="54"/>
        <v/>
      </c>
      <c r="S170" s="55" t="str">
        <f t="shared" si="55"/>
        <v/>
      </c>
      <c r="T170" s="55" t="str">
        <f t="shared" si="56"/>
        <v/>
      </c>
      <c r="U170" s="104" t="str">
        <f t="shared" si="57"/>
        <v/>
      </c>
      <c r="V170" s="113" t="str">
        <f t="shared" si="58"/>
        <v/>
      </c>
      <c r="W170" s="52" t="str">
        <f t="shared" si="59"/>
        <v/>
      </c>
      <c r="X170" s="55" t="str">
        <f t="shared" si="60"/>
        <v/>
      </c>
      <c r="Y170" s="55" t="str">
        <f t="shared" si="61"/>
        <v/>
      </c>
      <c r="Z170" s="104" t="str">
        <f t="shared" si="62"/>
        <v/>
      </c>
      <c r="AA170" s="113" t="str">
        <f t="shared" si="63"/>
        <v/>
      </c>
      <c r="AB170" s="183"/>
      <c r="AC170" s="62" t="str">
        <f t="shared" si="64"/>
        <v/>
      </c>
      <c r="AD170" s="63" t="str">
        <f t="shared" si="65"/>
        <v/>
      </c>
      <c r="AE170" s="63" t="str">
        <f t="shared" si="66"/>
        <v/>
      </c>
      <c r="AF170" s="63" t="str">
        <f t="shared" si="67"/>
        <v/>
      </c>
      <c r="AG170" s="108" t="str">
        <f t="shared" si="68"/>
        <v/>
      </c>
      <c r="AH170" s="113" t="str">
        <f t="shared" si="69"/>
        <v/>
      </c>
      <c r="AI170" s="63" t="str">
        <f t="shared" si="70"/>
        <v/>
      </c>
      <c r="AJ170" s="63" t="str">
        <f t="shared" si="71"/>
        <v/>
      </c>
      <c r="AK170" s="63" t="str">
        <f t="shared" si="72"/>
        <v/>
      </c>
      <c r="AL170" s="108" t="str">
        <f t="shared" si="73"/>
        <v/>
      </c>
      <c r="AM170" s="113" t="str">
        <f t="shared" si="74"/>
        <v/>
      </c>
      <c r="AN170" s="34"/>
      <c r="AO170" s="34"/>
    </row>
    <row r="171" spans="1:41" x14ac:dyDescent="0.25">
      <c r="A171" s="34"/>
      <c r="B171" s="34"/>
      <c r="C171" s="34"/>
      <c r="D171" s="34"/>
      <c r="E171" s="34"/>
      <c r="F171" s="34"/>
      <c r="G171" s="34"/>
      <c r="H171" s="41"/>
      <c r="I171" s="40" t="str">
        <f t="shared" si="50"/>
        <v>ÿÿÿÿÿÿÿÿÿÿ</v>
      </c>
      <c r="J171" s="52" t="str">
        <f t="shared" si="51"/>
        <v/>
      </c>
      <c r="K171" s="67"/>
      <c r="L171" s="70"/>
      <c r="M171" s="74"/>
      <c r="N171" s="75"/>
      <c r="O171" s="58" t="str">
        <f>IF($J171="","",P171*Modules!$U$3)</f>
        <v/>
      </c>
      <c r="P171" s="96" t="str">
        <f t="shared" si="52"/>
        <v/>
      </c>
      <c r="Q171" s="52" t="str">
        <f t="shared" si="53"/>
        <v/>
      </c>
      <c r="R171" s="55" t="str">
        <f t="shared" si="54"/>
        <v/>
      </c>
      <c r="S171" s="55" t="str">
        <f t="shared" si="55"/>
        <v/>
      </c>
      <c r="T171" s="55" t="str">
        <f t="shared" si="56"/>
        <v/>
      </c>
      <c r="U171" s="104" t="str">
        <f t="shared" si="57"/>
        <v/>
      </c>
      <c r="V171" s="113" t="str">
        <f t="shared" si="58"/>
        <v/>
      </c>
      <c r="W171" s="52" t="str">
        <f t="shared" si="59"/>
        <v/>
      </c>
      <c r="X171" s="55" t="str">
        <f t="shared" si="60"/>
        <v/>
      </c>
      <c r="Y171" s="55" t="str">
        <f t="shared" si="61"/>
        <v/>
      </c>
      <c r="Z171" s="104" t="str">
        <f t="shared" si="62"/>
        <v/>
      </c>
      <c r="AA171" s="113" t="str">
        <f t="shared" si="63"/>
        <v/>
      </c>
      <c r="AB171" s="183"/>
      <c r="AC171" s="62" t="str">
        <f t="shared" si="64"/>
        <v/>
      </c>
      <c r="AD171" s="63" t="str">
        <f t="shared" si="65"/>
        <v/>
      </c>
      <c r="AE171" s="63" t="str">
        <f t="shared" si="66"/>
        <v/>
      </c>
      <c r="AF171" s="63" t="str">
        <f t="shared" si="67"/>
        <v/>
      </c>
      <c r="AG171" s="108" t="str">
        <f t="shared" si="68"/>
        <v/>
      </c>
      <c r="AH171" s="113" t="str">
        <f t="shared" si="69"/>
        <v/>
      </c>
      <c r="AI171" s="63" t="str">
        <f t="shared" si="70"/>
        <v/>
      </c>
      <c r="AJ171" s="63" t="str">
        <f t="shared" si="71"/>
        <v/>
      </c>
      <c r="AK171" s="63" t="str">
        <f t="shared" si="72"/>
        <v/>
      </c>
      <c r="AL171" s="108" t="str">
        <f t="shared" si="73"/>
        <v/>
      </c>
      <c r="AM171" s="113" t="str">
        <f t="shared" si="74"/>
        <v/>
      </c>
      <c r="AN171" s="34"/>
      <c r="AO171" s="34"/>
    </row>
    <row r="172" spans="1:41" x14ac:dyDescent="0.25">
      <c r="A172" s="34"/>
      <c r="B172" s="34"/>
      <c r="C172" s="34"/>
      <c r="D172" s="34"/>
      <c r="E172" s="34"/>
      <c r="F172" s="34"/>
      <c r="G172" s="34"/>
      <c r="H172" s="41"/>
      <c r="I172" s="40" t="str">
        <f t="shared" si="50"/>
        <v>ÿÿÿÿÿÿÿÿÿÿ</v>
      </c>
      <c r="J172" s="52" t="str">
        <f t="shared" si="51"/>
        <v/>
      </c>
      <c r="K172" s="67"/>
      <c r="L172" s="70"/>
      <c r="M172" s="74"/>
      <c r="N172" s="75"/>
      <c r="O172" s="58" t="str">
        <f>IF($J172="","",P172*Modules!$U$3)</f>
        <v/>
      </c>
      <c r="P172" s="96" t="str">
        <f t="shared" si="52"/>
        <v/>
      </c>
      <c r="Q172" s="52" t="str">
        <f t="shared" si="53"/>
        <v/>
      </c>
      <c r="R172" s="55" t="str">
        <f t="shared" si="54"/>
        <v/>
      </c>
      <c r="S172" s="55" t="str">
        <f t="shared" si="55"/>
        <v/>
      </c>
      <c r="T172" s="55" t="str">
        <f t="shared" si="56"/>
        <v/>
      </c>
      <c r="U172" s="104" t="str">
        <f t="shared" si="57"/>
        <v/>
      </c>
      <c r="V172" s="113" t="str">
        <f t="shared" si="58"/>
        <v/>
      </c>
      <c r="W172" s="52" t="str">
        <f t="shared" si="59"/>
        <v/>
      </c>
      <c r="X172" s="55" t="str">
        <f t="shared" si="60"/>
        <v/>
      </c>
      <c r="Y172" s="55" t="str">
        <f t="shared" si="61"/>
        <v/>
      </c>
      <c r="Z172" s="104" t="str">
        <f t="shared" si="62"/>
        <v/>
      </c>
      <c r="AA172" s="113" t="str">
        <f t="shared" si="63"/>
        <v/>
      </c>
      <c r="AB172" s="183"/>
      <c r="AC172" s="62" t="str">
        <f t="shared" si="64"/>
        <v/>
      </c>
      <c r="AD172" s="63" t="str">
        <f t="shared" si="65"/>
        <v/>
      </c>
      <c r="AE172" s="63" t="str">
        <f t="shared" si="66"/>
        <v/>
      </c>
      <c r="AF172" s="63" t="str">
        <f t="shared" si="67"/>
        <v/>
      </c>
      <c r="AG172" s="108" t="str">
        <f t="shared" si="68"/>
        <v/>
      </c>
      <c r="AH172" s="113" t="str">
        <f t="shared" si="69"/>
        <v/>
      </c>
      <c r="AI172" s="63" t="str">
        <f t="shared" si="70"/>
        <v/>
      </c>
      <c r="AJ172" s="63" t="str">
        <f t="shared" si="71"/>
        <v/>
      </c>
      <c r="AK172" s="63" t="str">
        <f t="shared" si="72"/>
        <v/>
      </c>
      <c r="AL172" s="108" t="str">
        <f t="shared" si="73"/>
        <v/>
      </c>
      <c r="AM172" s="113" t="str">
        <f t="shared" si="74"/>
        <v/>
      </c>
      <c r="AN172" s="34"/>
      <c r="AO172" s="34"/>
    </row>
    <row r="173" spans="1:41" x14ac:dyDescent="0.25">
      <c r="A173" s="34"/>
      <c r="B173" s="34"/>
      <c r="C173" s="34"/>
      <c r="D173" s="34"/>
      <c r="E173" s="34"/>
      <c r="F173" s="34"/>
      <c r="G173" s="34"/>
      <c r="H173" s="41"/>
      <c r="I173" s="40" t="str">
        <f t="shared" si="50"/>
        <v>ÿÿÿÿÿÿÿÿÿÿ</v>
      </c>
      <c r="J173" s="52" t="str">
        <f t="shared" si="51"/>
        <v/>
      </c>
      <c r="K173" s="67"/>
      <c r="L173" s="70"/>
      <c r="M173" s="74"/>
      <c r="N173" s="75"/>
      <c r="O173" s="58" t="str">
        <f>IF($J173="","",P173*Modules!$U$3)</f>
        <v/>
      </c>
      <c r="P173" s="96" t="str">
        <f t="shared" si="52"/>
        <v/>
      </c>
      <c r="Q173" s="52" t="str">
        <f t="shared" si="53"/>
        <v/>
      </c>
      <c r="R173" s="55" t="str">
        <f t="shared" si="54"/>
        <v/>
      </c>
      <c r="S173" s="55" t="str">
        <f t="shared" si="55"/>
        <v/>
      </c>
      <c r="T173" s="55" t="str">
        <f t="shared" si="56"/>
        <v/>
      </c>
      <c r="U173" s="104" t="str">
        <f t="shared" si="57"/>
        <v/>
      </c>
      <c r="V173" s="113" t="str">
        <f t="shared" si="58"/>
        <v/>
      </c>
      <c r="W173" s="52" t="str">
        <f t="shared" si="59"/>
        <v/>
      </c>
      <c r="X173" s="55" t="str">
        <f t="shared" si="60"/>
        <v/>
      </c>
      <c r="Y173" s="55" t="str">
        <f t="shared" si="61"/>
        <v/>
      </c>
      <c r="Z173" s="104" t="str">
        <f t="shared" si="62"/>
        <v/>
      </c>
      <c r="AA173" s="113" t="str">
        <f t="shared" si="63"/>
        <v/>
      </c>
      <c r="AB173" s="183"/>
      <c r="AC173" s="62" t="str">
        <f t="shared" si="64"/>
        <v/>
      </c>
      <c r="AD173" s="63" t="str">
        <f t="shared" si="65"/>
        <v/>
      </c>
      <c r="AE173" s="63" t="str">
        <f t="shared" si="66"/>
        <v/>
      </c>
      <c r="AF173" s="63" t="str">
        <f t="shared" si="67"/>
        <v/>
      </c>
      <c r="AG173" s="108" t="str">
        <f t="shared" si="68"/>
        <v/>
      </c>
      <c r="AH173" s="113" t="str">
        <f t="shared" si="69"/>
        <v/>
      </c>
      <c r="AI173" s="63" t="str">
        <f t="shared" si="70"/>
        <v/>
      </c>
      <c r="AJ173" s="63" t="str">
        <f t="shared" si="71"/>
        <v/>
      </c>
      <c r="AK173" s="63" t="str">
        <f t="shared" si="72"/>
        <v/>
      </c>
      <c r="AL173" s="108" t="str">
        <f t="shared" si="73"/>
        <v/>
      </c>
      <c r="AM173" s="113" t="str">
        <f t="shared" si="74"/>
        <v/>
      </c>
      <c r="AN173" s="34"/>
      <c r="AO173" s="34"/>
    </row>
    <row r="174" spans="1:41" x14ac:dyDescent="0.25">
      <c r="A174" s="34"/>
      <c r="B174" s="34"/>
      <c r="C174" s="34"/>
      <c r="D174" s="34"/>
      <c r="E174" s="34"/>
      <c r="F174" s="34"/>
      <c r="G174" s="34"/>
      <c r="H174" s="41"/>
      <c r="I174" s="40" t="str">
        <f t="shared" si="50"/>
        <v>ÿÿÿÿÿÿÿÿÿÿ</v>
      </c>
      <c r="J174" s="52" t="str">
        <f t="shared" si="51"/>
        <v/>
      </c>
      <c r="K174" s="67"/>
      <c r="L174" s="70"/>
      <c r="M174" s="74"/>
      <c r="N174" s="75"/>
      <c r="O174" s="58" t="str">
        <f>IF($J174="","",P174*Modules!$U$3)</f>
        <v/>
      </c>
      <c r="P174" s="96" t="str">
        <f t="shared" si="52"/>
        <v/>
      </c>
      <c r="Q174" s="52" t="str">
        <f t="shared" si="53"/>
        <v/>
      </c>
      <c r="R174" s="55" t="str">
        <f t="shared" si="54"/>
        <v/>
      </c>
      <c r="S174" s="55" t="str">
        <f t="shared" si="55"/>
        <v/>
      </c>
      <c r="T174" s="55" t="str">
        <f t="shared" si="56"/>
        <v/>
      </c>
      <c r="U174" s="104" t="str">
        <f t="shared" si="57"/>
        <v/>
      </c>
      <c r="V174" s="113" t="str">
        <f t="shared" si="58"/>
        <v/>
      </c>
      <c r="W174" s="52" t="str">
        <f t="shared" si="59"/>
        <v/>
      </c>
      <c r="X174" s="55" t="str">
        <f t="shared" si="60"/>
        <v/>
      </c>
      <c r="Y174" s="55" t="str">
        <f t="shared" si="61"/>
        <v/>
      </c>
      <c r="Z174" s="104" t="str">
        <f t="shared" si="62"/>
        <v/>
      </c>
      <c r="AA174" s="113" t="str">
        <f t="shared" si="63"/>
        <v/>
      </c>
      <c r="AB174" s="183"/>
      <c r="AC174" s="62" t="str">
        <f t="shared" si="64"/>
        <v/>
      </c>
      <c r="AD174" s="63" t="str">
        <f t="shared" si="65"/>
        <v/>
      </c>
      <c r="AE174" s="63" t="str">
        <f t="shared" si="66"/>
        <v/>
      </c>
      <c r="AF174" s="63" t="str">
        <f t="shared" si="67"/>
        <v/>
      </c>
      <c r="AG174" s="108" t="str">
        <f t="shared" si="68"/>
        <v/>
      </c>
      <c r="AH174" s="113" t="str">
        <f t="shared" si="69"/>
        <v/>
      </c>
      <c r="AI174" s="63" t="str">
        <f t="shared" si="70"/>
        <v/>
      </c>
      <c r="AJ174" s="63" t="str">
        <f t="shared" si="71"/>
        <v/>
      </c>
      <c r="AK174" s="63" t="str">
        <f t="shared" si="72"/>
        <v/>
      </c>
      <c r="AL174" s="108" t="str">
        <f t="shared" si="73"/>
        <v/>
      </c>
      <c r="AM174" s="113" t="str">
        <f t="shared" si="74"/>
        <v/>
      </c>
      <c r="AN174" s="34"/>
      <c r="AO174" s="34"/>
    </row>
    <row r="175" spans="1:41" x14ac:dyDescent="0.25">
      <c r="A175" s="34"/>
      <c r="B175" s="34"/>
      <c r="C175" s="34"/>
      <c r="D175" s="34"/>
      <c r="E175" s="34"/>
      <c r="F175" s="34"/>
      <c r="G175" s="34"/>
      <c r="H175" s="41"/>
      <c r="I175" s="40" t="str">
        <f t="shared" si="50"/>
        <v>ÿÿÿÿÿÿÿÿÿÿ</v>
      </c>
      <c r="J175" s="52" t="str">
        <f t="shared" si="51"/>
        <v/>
      </c>
      <c r="K175" s="67"/>
      <c r="L175" s="70"/>
      <c r="M175" s="74"/>
      <c r="N175" s="75"/>
      <c r="O175" s="58" t="str">
        <f>IF($J175="","",P175*Modules!$U$3)</f>
        <v/>
      </c>
      <c r="P175" s="96" t="str">
        <f t="shared" si="52"/>
        <v/>
      </c>
      <c r="Q175" s="52" t="str">
        <f t="shared" si="53"/>
        <v/>
      </c>
      <c r="R175" s="55" t="str">
        <f t="shared" si="54"/>
        <v/>
      </c>
      <c r="S175" s="55" t="str">
        <f t="shared" si="55"/>
        <v/>
      </c>
      <c r="T175" s="55" t="str">
        <f t="shared" si="56"/>
        <v/>
      </c>
      <c r="U175" s="104" t="str">
        <f t="shared" si="57"/>
        <v/>
      </c>
      <c r="V175" s="113" t="str">
        <f t="shared" si="58"/>
        <v/>
      </c>
      <c r="W175" s="52" t="str">
        <f t="shared" si="59"/>
        <v/>
      </c>
      <c r="X175" s="55" t="str">
        <f t="shared" si="60"/>
        <v/>
      </c>
      <c r="Y175" s="55" t="str">
        <f t="shared" si="61"/>
        <v/>
      </c>
      <c r="Z175" s="104" t="str">
        <f t="shared" si="62"/>
        <v/>
      </c>
      <c r="AA175" s="113" t="str">
        <f t="shared" si="63"/>
        <v/>
      </c>
      <c r="AB175" s="183"/>
      <c r="AC175" s="62" t="str">
        <f t="shared" si="64"/>
        <v/>
      </c>
      <c r="AD175" s="63" t="str">
        <f t="shared" si="65"/>
        <v/>
      </c>
      <c r="AE175" s="63" t="str">
        <f t="shared" si="66"/>
        <v/>
      </c>
      <c r="AF175" s="63" t="str">
        <f t="shared" si="67"/>
        <v/>
      </c>
      <c r="AG175" s="108" t="str">
        <f t="shared" si="68"/>
        <v/>
      </c>
      <c r="AH175" s="113" t="str">
        <f t="shared" si="69"/>
        <v/>
      </c>
      <c r="AI175" s="63" t="str">
        <f t="shared" si="70"/>
        <v/>
      </c>
      <c r="AJ175" s="63" t="str">
        <f t="shared" si="71"/>
        <v/>
      </c>
      <c r="AK175" s="63" t="str">
        <f t="shared" si="72"/>
        <v/>
      </c>
      <c r="AL175" s="108" t="str">
        <f t="shared" si="73"/>
        <v/>
      </c>
      <c r="AM175" s="113" t="str">
        <f t="shared" si="74"/>
        <v/>
      </c>
      <c r="AN175" s="34"/>
      <c r="AO175" s="34"/>
    </row>
    <row r="176" spans="1:41" x14ac:dyDescent="0.25">
      <c r="A176" s="34"/>
      <c r="B176" s="34"/>
      <c r="C176" s="34"/>
      <c r="D176" s="34"/>
      <c r="E176" s="34"/>
      <c r="F176" s="34"/>
      <c r="G176" s="34"/>
      <c r="H176" s="41"/>
      <c r="I176" s="40" t="str">
        <f t="shared" si="50"/>
        <v>ÿÿÿÿÿÿÿÿÿÿ</v>
      </c>
      <c r="J176" s="52" t="str">
        <f t="shared" si="51"/>
        <v/>
      </c>
      <c r="K176" s="67"/>
      <c r="L176" s="70"/>
      <c r="M176" s="74"/>
      <c r="N176" s="75"/>
      <c r="O176" s="58" t="str">
        <f>IF($J176="","",P176*Modules!$U$3)</f>
        <v/>
      </c>
      <c r="P176" s="96" t="str">
        <f t="shared" si="52"/>
        <v/>
      </c>
      <c r="Q176" s="52" t="str">
        <f t="shared" si="53"/>
        <v/>
      </c>
      <c r="R176" s="55" t="str">
        <f t="shared" si="54"/>
        <v/>
      </c>
      <c r="S176" s="55" t="str">
        <f t="shared" si="55"/>
        <v/>
      </c>
      <c r="T176" s="55" t="str">
        <f t="shared" si="56"/>
        <v/>
      </c>
      <c r="U176" s="104" t="str">
        <f t="shared" si="57"/>
        <v/>
      </c>
      <c r="V176" s="113" t="str">
        <f t="shared" si="58"/>
        <v/>
      </c>
      <c r="W176" s="52" t="str">
        <f t="shared" si="59"/>
        <v/>
      </c>
      <c r="X176" s="55" t="str">
        <f t="shared" si="60"/>
        <v/>
      </c>
      <c r="Y176" s="55" t="str">
        <f t="shared" si="61"/>
        <v/>
      </c>
      <c r="Z176" s="104" t="str">
        <f t="shared" si="62"/>
        <v/>
      </c>
      <c r="AA176" s="113" t="str">
        <f t="shared" si="63"/>
        <v/>
      </c>
      <c r="AB176" s="183"/>
      <c r="AC176" s="62" t="str">
        <f t="shared" si="64"/>
        <v/>
      </c>
      <c r="AD176" s="63" t="str">
        <f t="shared" si="65"/>
        <v/>
      </c>
      <c r="AE176" s="63" t="str">
        <f t="shared" si="66"/>
        <v/>
      </c>
      <c r="AF176" s="63" t="str">
        <f t="shared" si="67"/>
        <v/>
      </c>
      <c r="AG176" s="108" t="str">
        <f t="shared" si="68"/>
        <v/>
      </c>
      <c r="AH176" s="113" t="str">
        <f t="shared" si="69"/>
        <v/>
      </c>
      <c r="AI176" s="63" t="str">
        <f t="shared" si="70"/>
        <v/>
      </c>
      <c r="AJ176" s="63" t="str">
        <f t="shared" si="71"/>
        <v/>
      </c>
      <c r="AK176" s="63" t="str">
        <f t="shared" si="72"/>
        <v/>
      </c>
      <c r="AL176" s="108" t="str">
        <f t="shared" si="73"/>
        <v/>
      </c>
      <c r="AM176" s="113" t="str">
        <f t="shared" si="74"/>
        <v/>
      </c>
      <c r="AN176" s="34"/>
      <c r="AO176" s="34"/>
    </row>
    <row r="177" spans="1:41" x14ac:dyDescent="0.25">
      <c r="A177" s="34"/>
      <c r="B177" s="34"/>
      <c r="C177" s="34"/>
      <c r="D177" s="34"/>
      <c r="E177" s="34"/>
      <c r="F177" s="34"/>
      <c r="G177" s="34"/>
      <c r="H177" s="41"/>
      <c r="I177" s="40" t="str">
        <f t="shared" si="50"/>
        <v>ÿÿÿÿÿÿÿÿÿÿ</v>
      </c>
      <c r="J177" s="52" t="str">
        <f t="shared" si="51"/>
        <v/>
      </c>
      <c r="K177" s="67"/>
      <c r="L177" s="70"/>
      <c r="M177" s="74"/>
      <c r="N177" s="75"/>
      <c r="O177" s="58" t="str">
        <f>IF($J177="","",P177*Modules!$U$3)</f>
        <v/>
      </c>
      <c r="P177" s="96" t="str">
        <f t="shared" si="52"/>
        <v/>
      </c>
      <c r="Q177" s="52" t="str">
        <f t="shared" si="53"/>
        <v/>
      </c>
      <c r="R177" s="55" t="str">
        <f t="shared" si="54"/>
        <v/>
      </c>
      <c r="S177" s="55" t="str">
        <f t="shared" si="55"/>
        <v/>
      </c>
      <c r="T177" s="55" t="str">
        <f t="shared" si="56"/>
        <v/>
      </c>
      <c r="U177" s="104" t="str">
        <f t="shared" si="57"/>
        <v/>
      </c>
      <c r="V177" s="113" t="str">
        <f t="shared" si="58"/>
        <v/>
      </c>
      <c r="W177" s="52" t="str">
        <f t="shared" si="59"/>
        <v/>
      </c>
      <c r="X177" s="55" t="str">
        <f t="shared" si="60"/>
        <v/>
      </c>
      <c r="Y177" s="55" t="str">
        <f t="shared" si="61"/>
        <v/>
      </c>
      <c r="Z177" s="104" t="str">
        <f t="shared" si="62"/>
        <v/>
      </c>
      <c r="AA177" s="113" t="str">
        <f t="shared" si="63"/>
        <v/>
      </c>
      <c r="AB177" s="183"/>
      <c r="AC177" s="62" t="str">
        <f t="shared" si="64"/>
        <v/>
      </c>
      <c r="AD177" s="63" t="str">
        <f t="shared" si="65"/>
        <v/>
      </c>
      <c r="AE177" s="63" t="str">
        <f t="shared" si="66"/>
        <v/>
      </c>
      <c r="AF177" s="63" t="str">
        <f t="shared" si="67"/>
        <v/>
      </c>
      <c r="AG177" s="108" t="str">
        <f t="shared" si="68"/>
        <v/>
      </c>
      <c r="AH177" s="113" t="str">
        <f t="shared" si="69"/>
        <v/>
      </c>
      <c r="AI177" s="63" t="str">
        <f t="shared" si="70"/>
        <v/>
      </c>
      <c r="AJ177" s="63" t="str">
        <f t="shared" si="71"/>
        <v/>
      </c>
      <c r="AK177" s="63" t="str">
        <f t="shared" si="72"/>
        <v/>
      </c>
      <c r="AL177" s="108" t="str">
        <f t="shared" si="73"/>
        <v/>
      </c>
      <c r="AM177" s="113" t="str">
        <f t="shared" si="74"/>
        <v/>
      </c>
      <c r="AN177" s="34"/>
      <c r="AO177" s="34"/>
    </row>
    <row r="178" spans="1:41" x14ac:dyDescent="0.25">
      <c r="A178" s="34"/>
      <c r="B178" s="34"/>
      <c r="C178" s="34"/>
      <c r="D178" s="34"/>
      <c r="E178" s="34"/>
      <c r="F178" s="34"/>
      <c r="G178" s="34"/>
      <c r="H178" s="41"/>
      <c r="I178" s="40" t="str">
        <f t="shared" si="50"/>
        <v>ÿÿÿÿÿÿÿÿÿÿ</v>
      </c>
      <c r="J178" s="52" t="str">
        <f t="shared" si="51"/>
        <v/>
      </c>
      <c r="K178" s="67"/>
      <c r="L178" s="70"/>
      <c r="M178" s="74"/>
      <c r="N178" s="75"/>
      <c r="O178" s="58" t="str">
        <f>IF($J178="","",P178*Modules!$U$3)</f>
        <v/>
      </c>
      <c r="P178" s="96" t="str">
        <f t="shared" si="52"/>
        <v/>
      </c>
      <c r="Q178" s="52" t="str">
        <f t="shared" si="53"/>
        <v/>
      </c>
      <c r="R178" s="55" t="str">
        <f t="shared" si="54"/>
        <v/>
      </c>
      <c r="S178" s="55" t="str">
        <f t="shared" si="55"/>
        <v/>
      </c>
      <c r="T178" s="55" t="str">
        <f t="shared" si="56"/>
        <v/>
      </c>
      <c r="U178" s="104" t="str">
        <f t="shared" si="57"/>
        <v/>
      </c>
      <c r="V178" s="113" t="str">
        <f t="shared" si="58"/>
        <v/>
      </c>
      <c r="W178" s="52" t="str">
        <f t="shared" si="59"/>
        <v/>
      </c>
      <c r="X178" s="55" t="str">
        <f t="shared" si="60"/>
        <v/>
      </c>
      <c r="Y178" s="55" t="str">
        <f t="shared" si="61"/>
        <v/>
      </c>
      <c r="Z178" s="104" t="str">
        <f t="shared" si="62"/>
        <v/>
      </c>
      <c r="AA178" s="113" t="str">
        <f t="shared" si="63"/>
        <v/>
      </c>
      <c r="AB178" s="183"/>
      <c r="AC178" s="62" t="str">
        <f t="shared" si="64"/>
        <v/>
      </c>
      <c r="AD178" s="63" t="str">
        <f t="shared" si="65"/>
        <v/>
      </c>
      <c r="AE178" s="63" t="str">
        <f t="shared" si="66"/>
        <v/>
      </c>
      <c r="AF178" s="63" t="str">
        <f t="shared" si="67"/>
        <v/>
      </c>
      <c r="AG178" s="108" t="str">
        <f t="shared" si="68"/>
        <v/>
      </c>
      <c r="AH178" s="113" t="str">
        <f t="shared" si="69"/>
        <v/>
      </c>
      <c r="AI178" s="63" t="str">
        <f t="shared" si="70"/>
        <v/>
      </c>
      <c r="AJ178" s="63" t="str">
        <f t="shared" si="71"/>
        <v/>
      </c>
      <c r="AK178" s="63" t="str">
        <f t="shared" si="72"/>
        <v/>
      </c>
      <c r="AL178" s="108" t="str">
        <f t="shared" si="73"/>
        <v/>
      </c>
      <c r="AM178" s="113" t="str">
        <f t="shared" si="74"/>
        <v/>
      </c>
      <c r="AN178" s="34"/>
      <c r="AO178" s="34"/>
    </row>
    <row r="179" spans="1:41" x14ac:dyDescent="0.25">
      <c r="A179" s="34"/>
      <c r="B179" s="34"/>
      <c r="C179" s="34"/>
      <c r="D179" s="34"/>
      <c r="E179" s="34"/>
      <c r="F179" s="34"/>
      <c r="G179" s="34"/>
      <c r="H179" s="41"/>
      <c r="I179" s="40" t="str">
        <f t="shared" si="50"/>
        <v>ÿÿÿÿÿÿÿÿÿÿ</v>
      </c>
      <c r="J179" s="52" t="str">
        <f t="shared" si="51"/>
        <v/>
      </c>
      <c r="K179" s="67"/>
      <c r="L179" s="70"/>
      <c r="M179" s="74"/>
      <c r="N179" s="75"/>
      <c r="O179" s="58" t="str">
        <f>IF($J179="","",P179*Modules!$U$3)</f>
        <v/>
      </c>
      <c r="P179" s="96" t="str">
        <f t="shared" si="52"/>
        <v/>
      </c>
      <c r="Q179" s="52" t="str">
        <f t="shared" si="53"/>
        <v/>
      </c>
      <c r="R179" s="55" t="str">
        <f t="shared" si="54"/>
        <v/>
      </c>
      <c r="S179" s="55" t="str">
        <f t="shared" si="55"/>
        <v/>
      </c>
      <c r="T179" s="55" t="str">
        <f t="shared" si="56"/>
        <v/>
      </c>
      <c r="U179" s="104" t="str">
        <f t="shared" si="57"/>
        <v/>
      </c>
      <c r="V179" s="113" t="str">
        <f t="shared" si="58"/>
        <v/>
      </c>
      <c r="W179" s="52" t="str">
        <f t="shared" si="59"/>
        <v/>
      </c>
      <c r="X179" s="55" t="str">
        <f t="shared" si="60"/>
        <v/>
      </c>
      <c r="Y179" s="55" t="str">
        <f t="shared" si="61"/>
        <v/>
      </c>
      <c r="Z179" s="104" t="str">
        <f t="shared" si="62"/>
        <v/>
      </c>
      <c r="AA179" s="113" t="str">
        <f t="shared" si="63"/>
        <v/>
      </c>
      <c r="AB179" s="183"/>
      <c r="AC179" s="62" t="str">
        <f t="shared" si="64"/>
        <v/>
      </c>
      <c r="AD179" s="63" t="str">
        <f t="shared" si="65"/>
        <v/>
      </c>
      <c r="AE179" s="63" t="str">
        <f t="shared" si="66"/>
        <v/>
      </c>
      <c r="AF179" s="63" t="str">
        <f t="shared" si="67"/>
        <v/>
      </c>
      <c r="AG179" s="108" t="str">
        <f t="shared" si="68"/>
        <v/>
      </c>
      <c r="AH179" s="113" t="str">
        <f t="shared" si="69"/>
        <v/>
      </c>
      <c r="AI179" s="63" t="str">
        <f t="shared" si="70"/>
        <v/>
      </c>
      <c r="AJ179" s="63" t="str">
        <f t="shared" si="71"/>
        <v/>
      </c>
      <c r="AK179" s="63" t="str">
        <f t="shared" si="72"/>
        <v/>
      </c>
      <c r="AL179" s="108" t="str">
        <f t="shared" si="73"/>
        <v/>
      </c>
      <c r="AM179" s="113" t="str">
        <f t="shared" si="74"/>
        <v/>
      </c>
      <c r="AN179" s="34"/>
      <c r="AO179" s="34"/>
    </row>
    <row r="180" spans="1:41" x14ac:dyDescent="0.25">
      <c r="A180" s="34"/>
      <c r="B180" s="34"/>
      <c r="C180" s="34"/>
      <c r="D180" s="34"/>
      <c r="E180" s="34"/>
      <c r="F180" s="34"/>
      <c r="G180" s="34"/>
      <c r="H180" s="41"/>
      <c r="I180" s="40" t="str">
        <f t="shared" si="50"/>
        <v>ÿÿÿÿÿÿÿÿÿÿ</v>
      </c>
      <c r="J180" s="52" t="str">
        <f t="shared" si="51"/>
        <v/>
      </c>
      <c r="K180" s="67"/>
      <c r="L180" s="70"/>
      <c r="M180" s="74"/>
      <c r="N180" s="75"/>
      <c r="O180" s="58" t="str">
        <f>IF($J180="","",P180*Modules!$U$3)</f>
        <v/>
      </c>
      <c r="P180" s="96" t="str">
        <f t="shared" si="52"/>
        <v/>
      </c>
      <c r="Q180" s="52" t="str">
        <f t="shared" si="53"/>
        <v/>
      </c>
      <c r="R180" s="55" t="str">
        <f t="shared" si="54"/>
        <v/>
      </c>
      <c r="S180" s="55" t="str">
        <f t="shared" si="55"/>
        <v/>
      </c>
      <c r="T180" s="55" t="str">
        <f t="shared" si="56"/>
        <v/>
      </c>
      <c r="U180" s="104" t="str">
        <f t="shared" si="57"/>
        <v/>
      </c>
      <c r="V180" s="113" t="str">
        <f t="shared" si="58"/>
        <v/>
      </c>
      <c r="W180" s="52" t="str">
        <f t="shared" si="59"/>
        <v/>
      </c>
      <c r="X180" s="55" t="str">
        <f t="shared" si="60"/>
        <v/>
      </c>
      <c r="Y180" s="55" t="str">
        <f t="shared" si="61"/>
        <v/>
      </c>
      <c r="Z180" s="104" t="str">
        <f t="shared" si="62"/>
        <v/>
      </c>
      <c r="AA180" s="113" t="str">
        <f t="shared" si="63"/>
        <v/>
      </c>
      <c r="AB180" s="183"/>
      <c r="AC180" s="62" t="str">
        <f t="shared" si="64"/>
        <v/>
      </c>
      <c r="AD180" s="63" t="str">
        <f t="shared" si="65"/>
        <v/>
      </c>
      <c r="AE180" s="63" t="str">
        <f t="shared" si="66"/>
        <v/>
      </c>
      <c r="AF180" s="63" t="str">
        <f t="shared" si="67"/>
        <v/>
      </c>
      <c r="AG180" s="108" t="str">
        <f t="shared" si="68"/>
        <v/>
      </c>
      <c r="AH180" s="113" t="str">
        <f t="shared" si="69"/>
        <v/>
      </c>
      <c r="AI180" s="63" t="str">
        <f t="shared" si="70"/>
        <v/>
      </c>
      <c r="AJ180" s="63" t="str">
        <f t="shared" si="71"/>
        <v/>
      </c>
      <c r="AK180" s="63" t="str">
        <f t="shared" si="72"/>
        <v/>
      </c>
      <c r="AL180" s="108" t="str">
        <f t="shared" si="73"/>
        <v/>
      </c>
      <c r="AM180" s="113" t="str">
        <f t="shared" si="74"/>
        <v/>
      </c>
      <c r="AN180" s="34"/>
      <c r="AO180" s="34"/>
    </row>
    <row r="181" spans="1:41" x14ac:dyDescent="0.25">
      <c r="A181" s="34"/>
      <c r="B181" s="34"/>
      <c r="C181" s="34"/>
      <c r="D181" s="34"/>
      <c r="E181" s="34"/>
      <c r="F181" s="34"/>
      <c r="G181" s="34"/>
      <c r="H181" s="41"/>
      <c r="I181" s="40" t="str">
        <f t="shared" si="50"/>
        <v>ÿÿÿÿÿÿÿÿÿÿ</v>
      </c>
      <c r="J181" s="52" t="str">
        <f t="shared" si="51"/>
        <v/>
      </c>
      <c r="K181" s="67"/>
      <c r="L181" s="70"/>
      <c r="M181" s="74"/>
      <c r="N181" s="75"/>
      <c r="O181" s="58" t="str">
        <f>IF($J181="","",P181*Modules!$U$3)</f>
        <v/>
      </c>
      <c r="P181" s="96" t="str">
        <f t="shared" si="52"/>
        <v/>
      </c>
      <c r="Q181" s="52" t="str">
        <f t="shared" si="53"/>
        <v/>
      </c>
      <c r="R181" s="55" t="str">
        <f t="shared" si="54"/>
        <v/>
      </c>
      <c r="S181" s="55" t="str">
        <f t="shared" si="55"/>
        <v/>
      </c>
      <c r="T181" s="55" t="str">
        <f t="shared" si="56"/>
        <v/>
      </c>
      <c r="U181" s="104" t="str">
        <f t="shared" si="57"/>
        <v/>
      </c>
      <c r="V181" s="113" t="str">
        <f t="shared" si="58"/>
        <v/>
      </c>
      <c r="W181" s="52" t="str">
        <f t="shared" si="59"/>
        <v/>
      </c>
      <c r="X181" s="55" t="str">
        <f t="shared" si="60"/>
        <v/>
      </c>
      <c r="Y181" s="55" t="str">
        <f t="shared" si="61"/>
        <v/>
      </c>
      <c r="Z181" s="104" t="str">
        <f t="shared" si="62"/>
        <v/>
      </c>
      <c r="AA181" s="113" t="str">
        <f t="shared" si="63"/>
        <v/>
      </c>
      <c r="AB181" s="183"/>
      <c r="AC181" s="62" t="str">
        <f t="shared" si="64"/>
        <v/>
      </c>
      <c r="AD181" s="63" t="str">
        <f t="shared" si="65"/>
        <v/>
      </c>
      <c r="AE181" s="63" t="str">
        <f t="shared" si="66"/>
        <v/>
      </c>
      <c r="AF181" s="63" t="str">
        <f t="shared" si="67"/>
        <v/>
      </c>
      <c r="AG181" s="108" t="str">
        <f t="shared" si="68"/>
        <v/>
      </c>
      <c r="AH181" s="113" t="str">
        <f t="shared" si="69"/>
        <v/>
      </c>
      <c r="AI181" s="63" t="str">
        <f t="shared" si="70"/>
        <v/>
      </c>
      <c r="AJ181" s="63" t="str">
        <f t="shared" si="71"/>
        <v/>
      </c>
      <c r="AK181" s="63" t="str">
        <f t="shared" si="72"/>
        <v/>
      </c>
      <c r="AL181" s="108" t="str">
        <f t="shared" si="73"/>
        <v/>
      </c>
      <c r="AM181" s="113" t="str">
        <f t="shared" si="74"/>
        <v/>
      </c>
      <c r="AN181" s="34"/>
      <c r="AO181" s="34"/>
    </row>
    <row r="182" spans="1:41" x14ac:dyDescent="0.25">
      <c r="A182" s="34"/>
      <c r="B182" s="34"/>
      <c r="C182" s="34"/>
      <c r="D182" s="34"/>
      <c r="E182" s="34"/>
      <c r="F182" s="34"/>
      <c r="G182" s="34"/>
      <c r="H182" s="41"/>
      <c r="I182" s="40" t="str">
        <f t="shared" si="50"/>
        <v>ÿÿÿÿÿÿÿÿÿÿ</v>
      </c>
      <c r="J182" s="52" t="str">
        <f t="shared" si="51"/>
        <v/>
      </c>
      <c r="K182" s="67"/>
      <c r="L182" s="70"/>
      <c r="M182" s="74"/>
      <c r="N182" s="75"/>
      <c r="O182" s="58" t="str">
        <f>IF($J182="","",P182*Modules!$U$3)</f>
        <v/>
      </c>
      <c r="P182" s="96" t="str">
        <f t="shared" si="52"/>
        <v/>
      </c>
      <c r="Q182" s="52" t="str">
        <f t="shared" si="53"/>
        <v/>
      </c>
      <c r="R182" s="55" t="str">
        <f t="shared" si="54"/>
        <v/>
      </c>
      <c r="S182" s="55" t="str">
        <f t="shared" si="55"/>
        <v/>
      </c>
      <c r="T182" s="55" t="str">
        <f t="shared" si="56"/>
        <v/>
      </c>
      <c r="U182" s="104" t="str">
        <f t="shared" si="57"/>
        <v/>
      </c>
      <c r="V182" s="113" t="str">
        <f t="shared" si="58"/>
        <v/>
      </c>
      <c r="W182" s="52" t="str">
        <f t="shared" si="59"/>
        <v/>
      </c>
      <c r="X182" s="55" t="str">
        <f t="shared" si="60"/>
        <v/>
      </c>
      <c r="Y182" s="55" t="str">
        <f t="shared" si="61"/>
        <v/>
      </c>
      <c r="Z182" s="104" t="str">
        <f t="shared" si="62"/>
        <v/>
      </c>
      <c r="AA182" s="113" t="str">
        <f t="shared" si="63"/>
        <v/>
      </c>
      <c r="AB182" s="183"/>
      <c r="AC182" s="62" t="str">
        <f t="shared" si="64"/>
        <v/>
      </c>
      <c r="AD182" s="63" t="str">
        <f t="shared" si="65"/>
        <v/>
      </c>
      <c r="AE182" s="63" t="str">
        <f t="shared" si="66"/>
        <v/>
      </c>
      <c r="AF182" s="63" t="str">
        <f t="shared" si="67"/>
        <v/>
      </c>
      <c r="AG182" s="108" t="str">
        <f t="shared" si="68"/>
        <v/>
      </c>
      <c r="AH182" s="113" t="str">
        <f t="shared" si="69"/>
        <v/>
      </c>
      <c r="AI182" s="63" t="str">
        <f t="shared" si="70"/>
        <v/>
      </c>
      <c r="AJ182" s="63" t="str">
        <f t="shared" si="71"/>
        <v/>
      </c>
      <c r="AK182" s="63" t="str">
        <f t="shared" si="72"/>
        <v/>
      </c>
      <c r="AL182" s="108" t="str">
        <f t="shared" si="73"/>
        <v/>
      </c>
      <c r="AM182" s="113" t="str">
        <f t="shared" si="74"/>
        <v/>
      </c>
      <c r="AN182" s="34"/>
      <c r="AO182" s="34"/>
    </row>
    <row r="183" spans="1:41" x14ac:dyDescent="0.25">
      <c r="A183" s="34"/>
      <c r="B183" s="34"/>
      <c r="C183" s="34"/>
      <c r="D183" s="34"/>
      <c r="E183" s="34"/>
      <c r="F183" s="34"/>
      <c r="G183" s="34"/>
      <c r="H183" s="41"/>
      <c r="I183" s="40" t="str">
        <f t="shared" si="50"/>
        <v>ÿÿÿÿÿÿÿÿÿÿ</v>
      </c>
      <c r="J183" s="52" t="str">
        <f t="shared" si="51"/>
        <v/>
      </c>
      <c r="K183" s="67"/>
      <c r="L183" s="70"/>
      <c r="M183" s="74"/>
      <c r="N183" s="75"/>
      <c r="O183" s="58" t="str">
        <f>IF($J183="","",P183*Modules!$U$3)</f>
        <v/>
      </c>
      <c r="P183" s="96" t="str">
        <f t="shared" si="52"/>
        <v/>
      </c>
      <c r="Q183" s="52" t="str">
        <f t="shared" si="53"/>
        <v/>
      </c>
      <c r="R183" s="55" t="str">
        <f t="shared" si="54"/>
        <v/>
      </c>
      <c r="S183" s="55" t="str">
        <f t="shared" si="55"/>
        <v/>
      </c>
      <c r="T183" s="55" t="str">
        <f t="shared" si="56"/>
        <v/>
      </c>
      <c r="U183" s="104" t="str">
        <f t="shared" si="57"/>
        <v/>
      </c>
      <c r="V183" s="113" t="str">
        <f t="shared" si="58"/>
        <v/>
      </c>
      <c r="W183" s="52" t="str">
        <f t="shared" si="59"/>
        <v/>
      </c>
      <c r="X183" s="55" t="str">
        <f t="shared" si="60"/>
        <v/>
      </c>
      <c r="Y183" s="55" t="str">
        <f t="shared" si="61"/>
        <v/>
      </c>
      <c r="Z183" s="104" t="str">
        <f t="shared" si="62"/>
        <v/>
      </c>
      <c r="AA183" s="113" t="str">
        <f t="shared" si="63"/>
        <v/>
      </c>
      <c r="AB183" s="183"/>
      <c r="AC183" s="62" t="str">
        <f t="shared" si="64"/>
        <v/>
      </c>
      <c r="AD183" s="63" t="str">
        <f t="shared" si="65"/>
        <v/>
      </c>
      <c r="AE183" s="63" t="str">
        <f t="shared" si="66"/>
        <v/>
      </c>
      <c r="AF183" s="63" t="str">
        <f t="shared" si="67"/>
        <v/>
      </c>
      <c r="AG183" s="108" t="str">
        <f t="shared" si="68"/>
        <v/>
      </c>
      <c r="AH183" s="113" t="str">
        <f t="shared" si="69"/>
        <v/>
      </c>
      <c r="AI183" s="63" t="str">
        <f t="shared" si="70"/>
        <v/>
      </c>
      <c r="AJ183" s="63" t="str">
        <f t="shared" si="71"/>
        <v/>
      </c>
      <c r="AK183" s="63" t="str">
        <f t="shared" si="72"/>
        <v/>
      </c>
      <c r="AL183" s="108" t="str">
        <f t="shared" si="73"/>
        <v/>
      </c>
      <c r="AM183" s="113" t="str">
        <f t="shared" si="74"/>
        <v/>
      </c>
      <c r="AN183" s="34"/>
      <c r="AO183" s="34"/>
    </row>
    <row r="184" spans="1:41" x14ac:dyDescent="0.25">
      <c r="A184" s="34"/>
      <c r="B184" s="34"/>
      <c r="C184" s="34"/>
      <c r="D184" s="34"/>
      <c r="E184" s="34"/>
      <c r="F184" s="34"/>
      <c r="G184" s="34"/>
      <c r="H184" s="41"/>
      <c r="I184" s="40" t="str">
        <f t="shared" si="50"/>
        <v>ÿÿÿÿÿÿÿÿÿÿ</v>
      </c>
      <c r="J184" s="52" t="str">
        <f t="shared" si="51"/>
        <v/>
      </c>
      <c r="K184" s="67"/>
      <c r="L184" s="70"/>
      <c r="M184" s="74"/>
      <c r="N184" s="75"/>
      <c r="O184" s="58" t="str">
        <f>IF($J184="","",P184*Modules!$U$3)</f>
        <v/>
      </c>
      <c r="P184" s="96" t="str">
        <f t="shared" si="52"/>
        <v/>
      </c>
      <c r="Q184" s="52" t="str">
        <f t="shared" si="53"/>
        <v/>
      </c>
      <c r="R184" s="55" t="str">
        <f t="shared" si="54"/>
        <v/>
      </c>
      <c r="S184" s="55" t="str">
        <f t="shared" si="55"/>
        <v/>
      </c>
      <c r="T184" s="55" t="str">
        <f t="shared" si="56"/>
        <v/>
      </c>
      <c r="U184" s="104" t="str">
        <f t="shared" si="57"/>
        <v/>
      </c>
      <c r="V184" s="113" t="str">
        <f t="shared" si="58"/>
        <v/>
      </c>
      <c r="W184" s="52" t="str">
        <f t="shared" si="59"/>
        <v/>
      </c>
      <c r="X184" s="55" t="str">
        <f t="shared" si="60"/>
        <v/>
      </c>
      <c r="Y184" s="55" t="str">
        <f t="shared" si="61"/>
        <v/>
      </c>
      <c r="Z184" s="104" t="str">
        <f t="shared" si="62"/>
        <v/>
      </c>
      <c r="AA184" s="113" t="str">
        <f t="shared" si="63"/>
        <v/>
      </c>
      <c r="AB184" s="183"/>
      <c r="AC184" s="62" t="str">
        <f t="shared" si="64"/>
        <v/>
      </c>
      <c r="AD184" s="63" t="str">
        <f t="shared" si="65"/>
        <v/>
      </c>
      <c r="AE184" s="63" t="str">
        <f t="shared" si="66"/>
        <v/>
      </c>
      <c r="AF184" s="63" t="str">
        <f t="shared" si="67"/>
        <v/>
      </c>
      <c r="AG184" s="108" t="str">
        <f t="shared" si="68"/>
        <v/>
      </c>
      <c r="AH184" s="113" t="str">
        <f t="shared" si="69"/>
        <v/>
      </c>
      <c r="AI184" s="63" t="str">
        <f t="shared" si="70"/>
        <v/>
      </c>
      <c r="AJ184" s="63" t="str">
        <f t="shared" si="71"/>
        <v/>
      </c>
      <c r="AK184" s="63" t="str">
        <f t="shared" si="72"/>
        <v/>
      </c>
      <c r="AL184" s="108" t="str">
        <f t="shared" si="73"/>
        <v/>
      </c>
      <c r="AM184" s="113" t="str">
        <f t="shared" si="74"/>
        <v/>
      </c>
      <c r="AN184" s="34"/>
      <c r="AO184" s="34"/>
    </row>
    <row r="185" spans="1:41" x14ac:dyDescent="0.25">
      <c r="A185" s="34"/>
      <c r="B185" s="34"/>
      <c r="C185" s="34"/>
      <c r="D185" s="34"/>
      <c r="E185" s="34"/>
      <c r="F185" s="34"/>
      <c r="G185" s="34"/>
      <c r="H185" s="41"/>
      <c r="I185" s="40" t="str">
        <f t="shared" si="50"/>
        <v>ÿÿÿÿÿÿÿÿÿÿ</v>
      </c>
      <c r="J185" s="52" t="str">
        <f t="shared" si="51"/>
        <v/>
      </c>
      <c r="K185" s="67"/>
      <c r="L185" s="70"/>
      <c r="M185" s="74"/>
      <c r="N185" s="75"/>
      <c r="O185" s="58" t="str">
        <f>IF($J185="","",P185*Modules!$U$3)</f>
        <v/>
      </c>
      <c r="P185" s="96" t="str">
        <f t="shared" si="52"/>
        <v/>
      </c>
      <c r="Q185" s="52" t="str">
        <f t="shared" si="53"/>
        <v/>
      </c>
      <c r="R185" s="55" t="str">
        <f t="shared" si="54"/>
        <v/>
      </c>
      <c r="S185" s="55" t="str">
        <f t="shared" si="55"/>
        <v/>
      </c>
      <c r="T185" s="55" t="str">
        <f t="shared" si="56"/>
        <v/>
      </c>
      <c r="U185" s="104" t="str">
        <f t="shared" si="57"/>
        <v/>
      </c>
      <c r="V185" s="113" t="str">
        <f t="shared" si="58"/>
        <v/>
      </c>
      <c r="W185" s="52" t="str">
        <f t="shared" si="59"/>
        <v/>
      </c>
      <c r="X185" s="55" t="str">
        <f t="shared" si="60"/>
        <v/>
      </c>
      <c r="Y185" s="55" t="str">
        <f t="shared" si="61"/>
        <v/>
      </c>
      <c r="Z185" s="104" t="str">
        <f t="shared" si="62"/>
        <v/>
      </c>
      <c r="AA185" s="113" t="str">
        <f t="shared" si="63"/>
        <v/>
      </c>
      <c r="AB185" s="183"/>
      <c r="AC185" s="62" t="str">
        <f t="shared" si="64"/>
        <v/>
      </c>
      <c r="AD185" s="63" t="str">
        <f t="shared" si="65"/>
        <v/>
      </c>
      <c r="AE185" s="63" t="str">
        <f t="shared" si="66"/>
        <v/>
      </c>
      <c r="AF185" s="63" t="str">
        <f t="shared" si="67"/>
        <v/>
      </c>
      <c r="AG185" s="108" t="str">
        <f t="shared" si="68"/>
        <v/>
      </c>
      <c r="AH185" s="113" t="str">
        <f t="shared" si="69"/>
        <v/>
      </c>
      <c r="AI185" s="63" t="str">
        <f t="shared" si="70"/>
        <v/>
      </c>
      <c r="AJ185" s="63" t="str">
        <f t="shared" si="71"/>
        <v/>
      </c>
      <c r="AK185" s="63" t="str">
        <f t="shared" si="72"/>
        <v/>
      </c>
      <c r="AL185" s="108" t="str">
        <f t="shared" si="73"/>
        <v/>
      </c>
      <c r="AM185" s="113" t="str">
        <f t="shared" si="74"/>
        <v/>
      </c>
      <c r="AN185" s="34"/>
      <c r="AO185" s="34"/>
    </row>
    <row r="186" spans="1:41" x14ac:dyDescent="0.25">
      <c r="A186" s="34"/>
      <c r="B186" s="34"/>
      <c r="C186" s="34"/>
      <c r="D186" s="34"/>
      <c r="E186" s="34"/>
      <c r="F186" s="34"/>
      <c r="G186" s="34"/>
      <c r="H186" s="41"/>
      <c r="I186" s="40" t="str">
        <f t="shared" si="50"/>
        <v>ÿÿÿÿÿÿÿÿÿÿ</v>
      </c>
      <c r="J186" s="52" t="str">
        <f t="shared" si="51"/>
        <v/>
      </c>
      <c r="K186" s="67"/>
      <c r="L186" s="70"/>
      <c r="M186" s="74"/>
      <c r="N186" s="75"/>
      <c r="O186" s="58" t="str">
        <f>IF($J186="","",P186*Modules!$U$3)</f>
        <v/>
      </c>
      <c r="P186" s="96" t="str">
        <f t="shared" si="52"/>
        <v/>
      </c>
      <c r="Q186" s="52" t="str">
        <f t="shared" si="53"/>
        <v/>
      </c>
      <c r="R186" s="55" t="str">
        <f t="shared" si="54"/>
        <v/>
      </c>
      <c r="S186" s="55" t="str">
        <f t="shared" si="55"/>
        <v/>
      </c>
      <c r="T186" s="55" t="str">
        <f t="shared" si="56"/>
        <v/>
      </c>
      <c r="U186" s="104" t="str">
        <f t="shared" si="57"/>
        <v/>
      </c>
      <c r="V186" s="113" t="str">
        <f t="shared" si="58"/>
        <v/>
      </c>
      <c r="W186" s="52" t="str">
        <f t="shared" si="59"/>
        <v/>
      </c>
      <c r="X186" s="55" t="str">
        <f t="shared" si="60"/>
        <v/>
      </c>
      <c r="Y186" s="55" t="str">
        <f t="shared" si="61"/>
        <v/>
      </c>
      <c r="Z186" s="104" t="str">
        <f t="shared" si="62"/>
        <v/>
      </c>
      <c r="AA186" s="113" t="str">
        <f t="shared" si="63"/>
        <v/>
      </c>
      <c r="AB186" s="183"/>
      <c r="AC186" s="62" t="str">
        <f t="shared" si="64"/>
        <v/>
      </c>
      <c r="AD186" s="63" t="str">
        <f t="shared" si="65"/>
        <v/>
      </c>
      <c r="AE186" s="63" t="str">
        <f t="shared" si="66"/>
        <v/>
      </c>
      <c r="AF186" s="63" t="str">
        <f t="shared" si="67"/>
        <v/>
      </c>
      <c r="AG186" s="108" t="str">
        <f t="shared" si="68"/>
        <v/>
      </c>
      <c r="AH186" s="113" t="str">
        <f t="shared" si="69"/>
        <v/>
      </c>
      <c r="AI186" s="63" t="str">
        <f t="shared" si="70"/>
        <v/>
      </c>
      <c r="AJ186" s="63" t="str">
        <f t="shared" si="71"/>
        <v/>
      </c>
      <c r="AK186" s="63" t="str">
        <f t="shared" si="72"/>
        <v/>
      </c>
      <c r="AL186" s="108" t="str">
        <f t="shared" si="73"/>
        <v/>
      </c>
      <c r="AM186" s="113" t="str">
        <f t="shared" si="74"/>
        <v/>
      </c>
      <c r="AN186" s="34"/>
      <c r="AO186" s="34"/>
    </row>
    <row r="187" spans="1:41" x14ac:dyDescent="0.25">
      <c r="A187" s="34"/>
      <c r="B187" s="34"/>
      <c r="C187" s="34"/>
      <c r="D187" s="34"/>
      <c r="E187" s="34"/>
      <c r="F187" s="34"/>
      <c r="G187" s="34"/>
      <c r="H187" s="41"/>
      <c r="I187" s="40" t="str">
        <f t="shared" si="50"/>
        <v>ÿÿÿÿÿÿÿÿÿÿ</v>
      </c>
      <c r="J187" s="52" t="str">
        <f t="shared" si="51"/>
        <v/>
      </c>
      <c r="K187" s="67"/>
      <c r="L187" s="70"/>
      <c r="M187" s="74"/>
      <c r="N187" s="75"/>
      <c r="O187" s="58" t="str">
        <f>IF($J187="","",P187*Modules!$U$3)</f>
        <v/>
      </c>
      <c r="P187" s="96" t="str">
        <f t="shared" si="52"/>
        <v/>
      </c>
      <c r="Q187" s="52" t="str">
        <f t="shared" si="53"/>
        <v/>
      </c>
      <c r="R187" s="55" t="str">
        <f t="shared" si="54"/>
        <v/>
      </c>
      <c r="S187" s="55" t="str">
        <f t="shared" si="55"/>
        <v/>
      </c>
      <c r="T187" s="55" t="str">
        <f t="shared" si="56"/>
        <v/>
      </c>
      <c r="U187" s="104" t="str">
        <f t="shared" si="57"/>
        <v/>
      </c>
      <c r="V187" s="113" t="str">
        <f t="shared" si="58"/>
        <v/>
      </c>
      <c r="W187" s="52" t="str">
        <f t="shared" si="59"/>
        <v/>
      </c>
      <c r="X187" s="55" t="str">
        <f t="shared" si="60"/>
        <v/>
      </c>
      <c r="Y187" s="55" t="str">
        <f t="shared" si="61"/>
        <v/>
      </c>
      <c r="Z187" s="104" t="str">
        <f t="shared" si="62"/>
        <v/>
      </c>
      <c r="AA187" s="113" t="str">
        <f t="shared" si="63"/>
        <v/>
      </c>
      <c r="AB187" s="183"/>
      <c r="AC187" s="62" t="str">
        <f t="shared" si="64"/>
        <v/>
      </c>
      <c r="AD187" s="63" t="str">
        <f t="shared" si="65"/>
        <v/>
      </c>
      <c r="AE187" s="63" t="str">
        <f t="shared" si="66"/>
        <v/>
      </c>
      <c r="AF187" s="63" t="str">
        <f t="shared" si="67"/>
        <v/>
      </c>
      <c r="AG187" s="108" t="str">
        <f t="shared" si="68"/>
        <v/>
      </c>
      <c r="AH187" s="113" t="str">
        <f t="shared" si="69"/>
        <v/>
      </c>
      <c r="AI187" s="63" t="str">
        <f t="shared" si="70"/>
        <v/>
      </c>
      <c r="AJ187" s="63" t="str">
        <f t="shared" si="71"/>
        <v/>
      </c>
      <c r="AK187" s="63" t="str">
        <f t="shared" si="72"/>
        <v/>
      </c>
      <c r="AL187" s="108" t="str">
        <f t="shared" si="73"/>
        <v/>
      </c>
      <c r="AM187" s="113" t="str">
        <f t="shared" si="74"/>
        <v/>
      </c>
      <c r="AN187" s="34"/>
      <c r="AO187" s="34"/>
    </row>
    <row r="188" spans="1:41" x14ac:dyDescent="0.25">
      <c r="A188" s="34"/>
      <c r="B188" s="34"/>
      <c r="C188" s="34"/>
      <c r="D188" s="34"/>
      <c r="E188" s="34"/>
      <c r="F188" s="34"/>
      <c r="G188" s="34"/>
      <c r="H188" s="41"/>
      <c r="I188" s="40" t="str">
        <f t="shared" si="50"/>
        <v>ÿÿÿÿÿÿÿÿÿÿ</v>
      </c>
      <c r="J188" s="52" t="str">
        <f t="shared" si="51"/>
        <v/>
      </c>
      <c r="K188" s="67"/>
      <c r="L188" s="70"/>
      <c r="M188" s="74"/>
      <c r="N188" s="75"/>
      <c r="O188" s="58" t="str">
        <f>IF($J188="","",P188*Modules!$U$3)</f>
        <v/>
      </c>
      <c r="P188" s="96" t="str">
        <f t="shared" si="52"/>
        <v/>
      </c>
      <c r="Q188" s="52" t="str">
        <f t="shared" si="53"/>
        <v/>
      </c>
      <c r="R188" s="55" t="str">
        <f t="shared" si="54"/>
        <v/>
      </c>
      <c r="S188" s="55" t="str">
        <f t="shared" si="55"/>
        <v/>
      </c>
      <c r="T188" s="55" t="str">
        <f t="shared" si="56"/>
        <v/>
      </c>
      <c r="U188" s="104" t="str">
        <f t="shared" si="57"/>
        <v/>
      </c>
      <c r="V188" s="113" t="str">
        <f t="shared" si="58"/>
        <v/>
      </c>
      <c r="W188" s="52" t="str">
        <f t="shared" si="59"/>
        <v/>
      </c>
      <c r="X188" s="55" t="str">
        <f t="shared" si="60"/>
        <v/>
      </c>
      <c r="Y188" s="55" t="str">
        <f t="shared" si="61"/>
        <v/>
      </c>
      <c r="Z188" s="104" t="str">
        <f t="shared" si="62"/>
        <v/>
      </c>
      <c r="AA188" s="113" t="str">
        <f t="shared" si="63"/>
        <v/>
      </c>
      <c r="AB188" s="183"/>
      <c r="AC188" s="62" t="str">
        <f t="shared" si="64"/>
        <v/>
      </c>
      <c r="AD188" s="63" t="str">
        <f t="shared" si="65"/>
        <v/>
      </c>
      <c r="AE188" s="63" t="str">
        <f t="shared" si="66"/>
        <v/>
      </c>
      <c r="AF188" s="63" t="str">
        <f t="shared" si="67"/>
        <v/>
      </c>
      <c r="AG188" s="108" t="str">
        <f t="shared" si="68"/>
        <v/>
      </c>
      <c r="AH188" s="113" t="str">
        <f t="shared" si="69"/>
        <v/>
      </c>
      <c r="AI188" s="63" t="str">
        <f t="shared" si="70"/>
        <v/>
      </c>
      <c r="AJ188" s="63" t="str">
        <f t="shared" si="71"/>
        <v/>
      </c>
      <c r="AK188" s="63" t="str">
        <f t="shared" si="72"/>
        <v/>
      </c>
      <c r="AL188" s="108" t="str">
        <f t="shared" si="73"/>
        <v/>
      </c>
      <c r="AM188" s="113" t="str">
        <f t="shared" si="74"/>
        <v/>
      </c>
      <c r="AN188" s="34"/>
      <c r="AO188" s="34"/>
    </row>
    <row r="189" spans="1:41" x14ac:dyDescent="0.25">
      <c r="A189" s="34"/>
      <c r="B189" s="34"/>
      <c r="C189" s="34"/>
      <c r="D189" s="34"/>
      <c r="E189" s="34"/>
      <c r="F189" s="34"/>
      <c r="G189" s="34"/>
      <c r="H189" s="41"/>
      <c r="I189" s="40" t="str">
        <f t="shared" si="50"/>
        <v>ÿÿÿÿÿÿÿÿÿÿ</v>
      </c>
      <c r="J189" s="52" t="str">
        <f t="shared" si="51"/>
        <v/>
      </c>
      <c r="K189" s="67"/>
      <c r="L189" s="70"/>
      <c r="M189" s="74"/>
      <c r="N189" s="75"/>
      <c r="O189" s="58" t="str">
        <f>IF($J189="","",P189*Modules!$U$3)</f>
        <v/>
      </c>
      <c r="P189" s="96" t="str">
        <f t="shared" si="52"/>
        <v/>
      </c>
      <c r="Q189" s="52" t="str">
        <f t="shared" si="53"/>
        <v/>
      </c>
      <c r="R189" s="55" t="str">
        <f t="shared" si="54"/>
        <v/>
      </c>
      <c r="S189" s="55" t="str">
        <f t="shared" si="55"/>
        <v/>
      </c>
      <c r="T189" s="55" t="str">
        <f t="shared" si="56"/>
        <v/>
      </c>
      <c r="U189" s="104" t="str">
        <f t="shared" si="57"/>
        <v/>
      </c>
      <c r="V189" s="113" t="str">
        <f t="shared" si="58"/>
        <v/>
      </c>
      <c r="W189" s="52" t="str">
        <f t="shared" si="59"/>
        <v/>
      </c>
      <c r="X189" s="55" t="str">
        <f t="shared" si="60"/>
        <v/>
      </c>
      <c r="Y189" s="55" t="str">
        <f t="shared" si="61"/>
        <v/>
      </c>
      <c r="Z189" s="104" t="str">
        <f t="shared" si="62"/>
        <v/>
      </c>
      <c r="AA189" s="113" t="str">
        <f t="shared" si="63"/>
        <v/>
      </c>
      <c r="AB189" s="183"/>
      <c r="AC189" s="62" t="str">
        <f t="shared" si="64"/>
        <v/>
      </c>
      <c r="AD189" s="63" t="str">
        <f t="shared" si="65"/>
        <v/>
      </c>
      <c r="AE189" s="63" t="str">
        <f t="shared" si="66"/>
        <v/>
      </c>
      <c r="AF189" s="63" t="str">
        <f t="shared" si="67"/>
        <v/>
      </c>
      <c r="AG189" s="108" t="str">
        <f t="shared" si="68"/>
        <v/>
      </c>
      <c r="AH189" s="113" t="str">
        <f t="shared" si="69"/>
        <v/>
      </c>
      <c r="AI189" s="63" t="str">
        <f t="shared" si="70"/>
        <v/>
      </c>
      <c r="AJ189" s="63" t="str">
        <f t="shared" si="71"/>
        <v/>
      </c>
      <c r="AK189" s="63" t="str">
        <f t="shared" si="72"/>
        <v/>
      </c>
      <c r="AL189" s="108" t="str">
        <f t="shared" si="73"/>
        <v/>
      </c>
      <c r="AM189" s="113" t="str">
        <f t="shared" si="74"/>
        <v/>
      </c>
      <c r="AN189" s="34"/>
      <c r="AO189" s="34"/>
    </row>
    <row r="190" spans="1:41" x14ac:dyDescent="0.25">
      <c r="A190" s="34"/>
      <c r="B190" s="34"/>
      <c r="C190" s="34"/>
      <c r="D190" s="34"/>
      <c r="E190" s="34"/>
      <c r="F190" s="34"/>
      <c r="G190" s="34"/>
      <c r="H190" s="41"/>
      <c r="I190" s="40" t="str">
        <f t="shared" si="50"/>
        <v>ÿÿÿÿÿÿÿÿÿÿ</v>
      </c>
      <c r="J190" s="52" t="str">
        <f t="shared" si="51"/>
        <v/>
      </c>
      <c r="K190" s="67"/>
      <c r="L190" s="70"/>
      <c r="M190" s="74"/>
      <c r="N190" s="75"/>
      <c r="O190" s="58" t="str">
        <f>IF($J190="","",P190*Modules!$U$3)</f>
        <v/>
      </c>
      <c r="P190" s="96" t="str">
        <f t="shared" si="52"/>
        <v/>
      </c>
      <c r="Q190" s="52" t="str">
        <f t="shared" si="53"/>
        <v/>
      </c>
      <c r="R190" s="55" t="str">
        <f t="shared" si="54"/>
        <v/>
      </c>
      <c r="S190" s="55" t="str">
        <f t="shared" si="55"/>
        <v/>
      </c>
      <c r="T190" s="55" t="str">
        <f t="shared" si="56"/>
        <v/>
      </c>
      <c r="U190" s="104" t="str">
        <f t="shared" si="57"/>
        <v/>
      </c>
      <c r="V190" s="113" t="str">
        <f t="shared" si="58"/>
        <v/>
      </c>
      <c r="W190" s="52" t="str">
        <f t="shared" si="59"/>
        <v/>
      </c>
      <c r="X190" s="55" t="str">
        <f t="shared" si="60"/>
        <v/>
      </c>
      <c r="Y190" s="55" t="str">
        <f t="shared" si="61"/>
        <v/>
      </c>
      <c r="Z190" s="104" t="str">
        <f t="shared" si="62"/>
        <v/>
      </c>
      <c r="AA190" s="113" t="str">
        <f t="shared" si="63"/>
        <v/>
      </c>
      <c r="AB190" s="183"/>
      <c r="AC190" s="62" t="str">
        <f t="shared" si="64"/>
        <v/>
      </c>
      <c r="AD190" s="63" t="str">
        <f t="shared" si="65"/>
        <v/>
      </c>
      <c r="AE190" s="63" t="str">
        <f t="shared" si="66"/>
        <v/>
      </c>
      <c r="AF190" s="63" t="str">
        <f t="shared" si="67"/>
        <v/>
      </c>
      <c r="AG190" s="108" t="str">
        <f t="shared" si="68"/>
        <v/>
      </c>
      <c r="AH190" s="113" t="str">
        <f t="shared" si="69"/>
        <v/>
      </c>
      <c r="AI190" s="63" t="str">
        <f t="shared" si="70"/>
        <v/>
      </c>
      <c r="AJ190" s="63" t="str">
        <f t="shared" si="71"/>
        <v/>
      </c>
      <c r="AK190" s="63" t="str">
        <f t="shared" si="72"/>
        <v/>
      </c>
      <c r="AL190" s="108" t="str">
        <f t="shared" si="73"/>
        <v/>
      </c>
      <c r="AM190" s="113" t="str">
        <f t="shared" si="74"/>
        <v/>
      </c>
      <c r="AN190" s="34"/>
      <c r="AO190" s="34"/>
    </row>
    <row r="191" spans="1:41" x14ac:dyDescent="0.25">
      <c r="A191" s="34"/>
      <c r="B191" s="34"/>
      <c r="C191" s="34"/>
      <c r="D191" s="34"/>
      <c r="E191" s="34"/>
      <c r="F191" s="34"/>
      <c r="G191" s="34"/>
      <c r="H191" s="41"/>
      <c r="I191" s="40" t="str">
        <f t="shared" si="50"/>
        <v>ÿÿÿÿÿÿÿÿÿÿ</v>
      </c>
      <c r="J191" s="52" t="str">
        <f t="shared" si="51"/>
        <v/>
      </c>
      <c r="K191" s="67"/>
      <c r="L191" s="70"/>
      <c r="M191" s="74"/>
      <c r="N191" s="75"/>
      <c r="O191" s="58" t="str">
        <f>IF($J191="","",P191*Modules!$U$3)</f>
        <v/>
      </c>
      <c r="P191" s="96" t="str">
        <f t="shared" si="52"/>
        <v/>
      </c>
      <c r="Q191" s="52" t="str">
        <f t="shared" si="53"/>
        <v/>
      </c>
      <c r="R191" s="55" t="str">
        <f t="shared" si="54"/>
        <v/>
      </c>
      <c r="S191" s="55" t="str">
        <f t="shared" si="55"/>
        <v/>
      </c>
      <c r="T191" s="55" t="str">
        <f t="shared" si="56"/>
        <v/>
      </c>
      <c r="U191" s="104" t="str">
        <f t="shared" si="57"/>
        <v/>
      </c>
      <c r="V191" s="113" t="str">
        <f t="shared" si="58"/>
        <v/>
      </c>
      <c r="W191" s="52" t="str">
        <f t="shared" si="59"/>
        <v/>
      </c>
      <c r="X191" s="55" t="str">
        <f t="shared" si="60"/>
        <v/>
      </c>
      <c r="Y191" s="55" t="str">
        <f t="shared" si="61"/>
        <v/>
      </c>
      <c r="Z191" s="104" t="str">
        <f t="shared" si="62"/>
        <v/>
      </c>
      <c r="AA191" s="113" t="str">
        <f t="shared" si="63"/>
        <v/>
      </c>
      <c r="AB191" s="183"/>
      <c r="AC191" s="62" t="str">
        <f t="shared" si="64"/>
        <v/>
      </c>
      <c r="AD191" s="63" t="str">
        <f t="shared" si="65"/>
        <v/>
      </c>
      <c r="AE191" s="63" t="str">
        <f t="shared" si="66"/>
        <v/>
      </c>
      <c r="AF191" s="63" t="str">
        <f t="shared" si="67"/>
        <v/>
      </c>
      <c r="AG191" s="108" t="str">
        <f t="shared" si="68"/>
        <v/>
      </c>
      <c r="AH191" s="113" t="str">
        <f t="shared" si="69"/>
        <v/>
      </c>
      <c r="AI191" s="63" t="str">
        <f t="shared" si="70"/>
        <v/>
      </c>
      <c r="AJ191" s="63" t="str">
        <f t="shared" si="71"/>
        <v/>
      </c>
      <c r="AK191" s="63" t="str">
        <f t="shared" si="72"/>
        <v/>
      </c>
      <c r="AL191" s="108" t="str">
        <f t="shared" si="73"/>
        <v/>
      </c>
      <c r="AM191" s="113" t="str">
        <f t="shared" si="74"/>
        <v/>
      </c>
      <c r="AN191" s="34"/>
      <c r="AO191" s="34"/>
    </row>
    <row r="192" spans="1:41" x14ac:dyDescent="0.25">
      <c r="A192" s="34"/>
      <c r="B192" s="34"/>
      <c r="C192" s="34"/>
      <c r="D192" s="34"/>
      <c r="E192" s="34"/>
      <c r="F192" s="34"/>
      <c r="G192" s="34"/>
      <c r="H192" s="41"/>
      <c r="I192" s="40" t="str">
        <f t="shared" si="50"/>
        <v>ÿÿÿÿÿÿÿÿÿÿ</v>
      </c>
      <c r="J192" s="52" t="str">
        <f t="shared" si="51"/>
        <v/>
      </c>
      <c r="K192" s="67"/>
      <c r="L192" s="70"/>
      <c r="M192" s="74"/>
      <c r="N192" s="75"/>
      <c r="O192" s="58" t="str">
        <f>IF($J192="","",P192*Modules!$U$3)</f>
        <v/>
      </c>
      <c r="P192" s="96" t="str">
        <f t="shared" si="52"/>
        <v/>
      </c>
      <c r="Q192" s="52" t="str">
        <f t="shared" si="53"/>
        <v/>
      </c>
      <c r="R192" s="55" t="str">
        <f t="shared" si="54"/>
        <v/>
      </c>
      <c r="S192" s="55" t="str">
        <f t="shared" si="55"/>
        <v/>
      </c>
      <c r="T192" s="55" t="str">
        <f t="shared" si="56"/>
        <v/>
      </c>
      <c r="U192" s="104" t="str">
        <f t="shared" si="57"/>
        <v/>
      </c>
      <c r="V192" s="113" t="str">
        <f t="shared" si="58"/>
        <v/>
      </c>
      <c r="W192" s="52" t="str">
        <f t="shared" si="59"/>
        <v/>
      </c>
      <c r="X192" s="55" t="str">
        <f t="shared" si="60"/>
        <v/>
      </c>
      <c r="Y192" s="55" t="str">
        <f t="shared" si="61"/>
        <v/>
      </c>
      <c r="Z192" s="104" t="str">
        <f t="shared" si="62"/>
        <v/>
      </c>
      <c r="AA192" s="113" t="str">
        <f t="shared" si="63"/>
        <v/>
      </c>
      <c r="AB192" s="183"/>
      <c r="AC192" s="62" t="str">
        <f t="shared" si="64"/>
        <v/>
      </c>
      <c r="AD192" s="63" t="str">
        <f t="shared" si="65"/>
        <v/>
      </c>
      <c r="AE192" s="63" t="str">
        <f t="shared" si="66"/>
        <v/>
      </c>
      <c r="AF192" s="63" t="str">
        <f t="shared" si="67"/>
        <v/>
      </c>
      <c r="AG192" s="108" t="str">
        <f t="shared" si="68"/>
        <v/>
      </c>
      <c r="AH192" s="113" t="str">
        <f t="shared" si="69"/>
        <v/>
      </c>
      <c r="AI192" s="63" t="str">
        <f t="shared" si="70"/>
        <v/>
      </c>
      <c r="AJ192" s="63" t="str">
        <f t="shared" si="71"/>
        <v/>
      </c>
      <c r="AK192" s="63" t="str">
        <f t="shared" si="72"/>
        <v/>
      </c>
      <c r="AL192" s="108" t="str">
        <f t="shared" si="73"/>
        <v/>
      </c>
      <c r="AM192" s="113" t="str">
        <f t="shared" si="74"/>
        <v/>
      </c>
      <c r="AN192" s="34"/>
      <c r="AO192" s="34"/>
    </row>
    <row r="193" spans="1:41" x14ac:dyDescent="0.25">
      <c r="A193" s="34"/>
      <c r="B193" s="34"/>
      <c r="C193" s="34"/>
      <c r="D193" s="34"/>
      <c r="E193" s="34"/>
      <c r="F193" s="34"/>
      <c r="G193" s="34"/>
      <c r="H193" s="41"/>
      <c r="I193" s="40" t="str">
        <f t="shared" si="50"/>
        <v>ÿÿÿÿÿÿÿÿÿÿ</v>
      </c>
      <c r="J193" s="52" t="str">
        <f t="shared" si="51"/>
        <v/>
      </c>
      <c r="K193" s="67"/>
      <c r="L193" s="70"/>
      <c r="M193" s="74"/>
      <c r="N193" s="75"/>
      <c r="O193" s="58" t="str">
        <f>IF($J193="","",P193*Modules!$U$3)</f>
        <v/>
      </c>
      <c r="P193" s="96" t="str">
        <f t="shared" si="52"/>
        <v/>
      </c>
      <c r="Q193" s="52" t="str">
        <f t="shared" si="53"/>
        <v/>
      </c>
      <c r="R193" s="55" t="str">
        <f t="shared" si="54"/>
        <v/>
      </c>
      <c r="S193" s="55" t="str">
        <f t="shared" si="55"/>
        <v/>
      </c>
      <c r="T193" s="55" t="str">
        <f t="shared" si="56"/>
        <v/>
      </c>
      <c r="U193" s="104" t="str">
        <f t="shared" si="57"/>
        <v/>
      </c>
      <c r="V193" s="113" t="str">
        <f t="shared" si="58"/>
        <v/>
      </c>
      <c r="W193" s="52" t="str">
        <f t="shared" si="59"/>
        <v/>
      </c>
      <c r="X193" s="55" t="str">
        <f t="shared" si="60"/>
        <v/>
      </c>
      <c r="Y193" s="55" t="str">
        <f t="shared" si="61"/>
        <v/>
      </c>
      <c r="Z193" s="104" t="str">
        <f t="shared" si="62"/>
        <v/>
      </c>
      <c r="AA193" s="113" t="str">
        <f t="shared" si="63"/>
        <v/>
      </c>
      <c r="AB193" s="183"/>
      <c r="AC193" s="62" t="str">
        <f t="shared" si="64"/>
        <v/>
      </c>
      <c r="AD193" s="63" t="str">
        <f t="shared" si="65"/>
        <v/>
      </c>
      <c r="AE193" s="63" t="str">
        <f t="shared" si="66"/>
        <v/>
      </c>
      <c r="AF193" s="63" t="str">
        <f t="shared" si="67"/>
        <v/>
      </c>
      <c r="AG193" s="108" t="str">
        <f t="shared" si="68"/>
        <v/>
      </c>
      <c r="AH193" s="113" t="str">
        <f t="shared" si="69"/>
        <v/>
      </c>
      <c r="AI193" s="63" t="str">
        <f t="shared" si="70"/>
        <v/>
      </c>
      <c r="AJ193" s="63" t="str">
        <f t="shared" si="71"/>
        <v/>
      </c>
      <c r="AK193" s="63" t="str">
        <f t="shared" si="72"/>
        <v/>
      </c>
      <c r="AL193" s="108" t="str">
        <f t="shared" si="73"/>
        <v/>
      </c>
      <c r="AM193" s="113" t="str">
        <f t="shared" si="74"/>
        <v/>
      </c>
      <c r="AN193" s="34"/>
      <c r="AO193" s="34"/>
    </row>
    <row r="194" spans="1:41" x14ac:dyDescent="0.25">
      <c r="A194" s="34"/>
      <c r="B194" s="34"/>
      <c r="C194" s="34"/>
      <c r="D194" s="34"/>
      <c r="E194" s="34"/>
      <c r="F194" s="34"/>
      <c r="G194" s="34"/>
      <c r="H194" s="41"/>
      <c r="I194" s="40" t="str">
        <f t="shared" si="50"/>
        <v>ÿÿÿÿÿÿÿÿÿÿ</v>
      </c>
      <c r="J194" s="52" t="str">
        <f t="shared" si="51"/>
        <v/>
      </c>
      <c r="K194" s="67"/>
      <c r="L194" s="70"/>
      <c r="M194" s="74" t="b">
        <v>0</v>
      </c>
      <c r="N194" s="75"/>
      <c r="O194" s="58" t="str">
        <f>IF($J194="","",P194*Modules!$U$3)</f>
        <v/>
      </c>
      <c r="P194" s="96" t="str">
        <f t="shared" si="52"/>
        <v/>
      </c>
      <c r="Q194" s="52" t="str">
        <f t="shared" si="53"/>
        <v/>
      </c>
      <c r="R194" s="55" t="str">
        <f t="shared" si="54"/>
        <v/>
      </c>
      <c r="S194" s="55" t="str">
        <f t="shared" si="55"/>
        <v/>
      </c>
      <c r="T194" s="55" t="str">
        <f t="shared" si="56"/>
        <v/>
      </c>
      <c r="U194" s="104" t="str">
        <f t="shared" si="57"/>
        <v/>
      </c>
      <c r="V194" s="113" t="str">
        <f t="shared" si="58"/>
        <v/>
      </c>
      <c r="W194" s="52" t="str">
        <f t="shared" si="59"/>
        <v/>
      </c>
      <c r="X194" s="55" t="str">
        <f t="shared" si="60"/>
        <v/>
      </c>
      <c r="Y194" s="55" t="str">
        <f t="shared" si="61"/>
        <v/>
      </c>
      <c r="Z194" s="104" t="str">
        <f t="shared" si="62"/>
        <v/>
      </c>
      <c r="AA194" s="113" t="str">
        <f t="shared" si="63"/>
        <v/>
      </c>
      <c r="AB194" s="183"/>
      <c r="AC194" s="62" t="str">
        <f t="shared" si="64"/>
        <v/>
      </c>
      <c r="AD194" s="63" t="str">
        <f t="shared" si="65"/>
        <v/>
      </c>
      <c r="AE194" s="63" t="str">
        <f t="shared" si="66"/>
        <v/>
      </c>
      <c r="AF194" s="63" t="str">
        <f t="shared" si="67"/>
        <v/>
      </c>
      <c r="AG194" s="108" t="str">
        <f t="shared" si="68"/>
        <v/>
      </c>
      <c r="AH194" s="113" t="str">
        <f t="shared" si="69"/>
        <v/>
      </c>
      <c r="AI194" s="63" t="str">
        <f t="shared" si="70"/>
        <v/>
      </c>
      <c r="AJ194" s="63" t="str">
        <f t="shared" si="71"/>
        <v/>
      </c>
      <c r="AK194" s="63" t="str">
        <f t="shared" si="72"/>
        <v/>
      </c>
      <c r="AL194" s="108" t="str">
        <f t="shared" si="73"/>
        <v/>
      </c>
      <c r="AM194" s="113" t="str">
        <f t="shared" si="74"/>
        <v/>
      </c>
      <c r="AN194" s="34"/>
      <c r="AO194" s="34"/>
    </row>
    <row r="195" spans="1:41" x14ac:dyDescent="0.25">
      <c r="A195" s="34"/>
      <c r="B195" s="34"/>
      <c r="C195" s="34"/>
      <c r="D195" s="34"/>
      <c r="E195" s="34"/>
      <c r="F195" s="34"/>
      <c r="G195" s="34"/>
      <c r="H195" s="41"/>
      <c r="I195" s="40" t="str">
        <f t="shared" si="50"/>
        <v>ÿÿÿÿÿÿÿÿÿÿ</v>
      </c>
      <c r="J195" s="52" t="str">
        <f t="shared" si="51"/>
        <v/>
      </c>
      <c r="K195" s="67"/>
      <c r="L195" s="70"/>
      <c r="M195" s="74"/>
      <c r="N195" s="75"/>
      <c r="O195" s="58" t="str">
        <f>IF($J195="","",P195*Modules!$U$3)</f>
        <v/>
      </c>
      <c r="P195" s="96" t="str">
        <f t="shared" si="52"/>
        <v/>
      </c>
      <c r="Q195" s="52" t="str">
        <f t="shared" si="53"/>
        <v/>
      </c>
      <c r="R195" s="55" t="str">
        <f t="shared" si="54"/>
        <v/>
      </c>
      <c r="S195" s="55" t="str">
        <f t="shared" si="55"/>
        <v/>
      </c>
      <c r="T195" s="55" t="str">
        <f t="shared" si="56"/>
        <v/>
      </c>
      <c r="U195" s="104" t="str">
        <f t="shared" si="57"/>
        <v/>
      </c>
      <c r="V195" s="113" t="str">
        <f t="shared" si="58"/>
        <v/>
      </c>
      <c r="W195" s="52" t="str">
        <f t="shared" si="59"/>
        <v/>
      </c>
      <c r="X195" s="55" t="str">
        <f t="shared" si="60"/>
        <v/>
      </c>
      <c r="Y195" s="55" t="str">
        <f t="shared" si="61"/>
        <v/>
      </c>
      <c r="Z195" s="104" t="str">
        <f t="shared" si="62"/>
        <v/>
      </c>
      <c r="AA195" s="113" t="str">
        <f t="shared" si="63"/>
        <v/>
      </c>
      <c r="AB195" s="183"/>
      <c r="AC195" s="62" t="str">
        <f t="shared" si="64"/>
        <v/>
      </c>
      <c r="AD195" s="63" t="str">
        <f t="shared" si="65"/>
        <v/>
      </c>
      <c r="AE195" s="63" t="str">
        <f t="shared" si="66"/>
        <v/>
      </c>
      <c r="AF195" s="63" t="str">
        <f t="shared" si="67"/>
        <v/>
      </c>
      <c r="AG195" s="108" t="str">
        <f t="shared" si="68"/>
        <v/>
      </c>
      <c r="AH195" s="113" t="str">
        <f t="shared" si="69"/>
        <v/>
      </c>
      <c r="AI195" s="63" t="str">
        <f t="shared" si="70"/>
        <v/>
      </c>
      <c r="AJ195" s="63" t="str">
        <f t="shared" si="71"/>
        <v/>
      </c>
      <c r="AK195" s="63" t="str">
        <f t="shared" si="72"/>
        <v/>
      </c>
      <c r="AL195" s="108" t="str">
        <f t="shared" si="73"/>
        <v/>
      </c>
      <c r="AM195" s="113" t="str">
        <f t="shared" si="74"/>
        <v/>
      </c>
      <c r="AN195" s="34"/>
      <c r="AO195" s="34"/>
    </row>
    <row r="196" spans="1:41" x14ac:dyDescent="0.25">
      <c r="A196" s="34"/>
      <c r="B196" s="34"/>
      <c r="C196" s="34"/>
      <c r="D196" s="34"/>
      <c r="E196" s="34"/>
      <c r="F196" s="34"/>
      <c r="G196" s="34"/>
      <c r="H196" s="41"/>
      <c r="I196" s="40" t="str">
        <f t="shared" si="50"/>
        <v>ÿÿÿÿÿÿÿÿÿÿ</v>
      </c>
      <c r="J196" s="52" t="str">
        <f t="shared" si="51"/>
        <v/>
      </c>
      <c r="K196" s="67"/>
      <c r="L196" s="70"/>
      <c r="M196" s="74"/>
      <c r="N196" s="75"/>
      <c r="O196" s="58" t="str">
        <f>IF($J196="","",P196*Modules!$U$3)</f>
        <v/>
      </c>
      <c r="P196" s="96" t="str">
        <f t="shared" si="52"/>
        <v/>
      </c>
      <c r="Q196" s="52" t="str">
        <f t="shared" si="53"/>
        <v/>
      </c>
      <c r="R196" s="55" t="str">
        <f t="shared" si="54"/>
        <v/>
      </c>
      <c r="S196" s="55" t="str">
        <f t="shared" si="55"/>
        <v/>
      </c>
      <c r="T196" s="55" t="str">
        <f t="shared" si="56"/>
        <v/>
      </c>
      <c r="U196" s="104" t="str">
        <f t="shared" si="57"/>
        <v/>
      </c>
      <c r="V196" s="113" t="str">
        <f t="shared" si="58"/>
        <v/>
      </c>
      <c r="W196" s="52" t="str">
        <f t="shared" si="59"/>
        <v/>
      </c>
      <c r="X196" s="55" t="str">
        <f t="shared" si="60"/>
        <v/>
      </c>
      <c r="Y196" s="55" t="str">
        <f t="shared" si="61"/>
        <v/>
      </c>
      <c r="Z196" s="104" t="str">
        <f t="shared" si="62"/>
        <v/>
      </c>
      <c r="AA196" s="113" t="str">
        <f t="shared" si="63"/>
        <v/>
      </c>
      <c r="AB196" s="183"/>
      <c r="AC196" s="62" t="str">
        <f t="shared" si="64"/>
        <v/>
      </c>
      <c r="AD196" s="63" t="str">
        <f t="shared" si="65"/>
        <v/>
      </c>
      <c r="AE196" s="63" t="str">
        <f t="shared" si="66"/>
        <v/>
      </c>
      <c r="AF196" s="63" t="str">
        <f t="shared" si="67"/>
        <v/>
      </c>
      <c r="AG196" s="108" t="str">
        <f t="shared" si="68"/>
        <v/>
      </c>
      <c r="AH196" s="113" t="str">
        <f t="shared" si="69"/>
        <v/>
      </c>
      <c r="AI196" s="63" t="str">
        <f t="shared" si="70"/>
        <v/>
      </c>
      <c r="AJ196" s="63" t="str">
        <f t="shared" si="71"/>
        <v/>
      </c>
      <c r="AK196" s="63" t="str">
        <f t="shared" si="72"/>
        <v/>
      </c>
      <c r="AL196" s="108" t="str">
        <f t="shared" si="73"/>
        <v/>
      </c>
      <c r="AM196" s="113" t="str">
        <f t="shared" si="74"/>
        <v/>
      </c>
      <c r="AN196" s="34"/>
      <c r="AO196" s="34"/>
    </row>
    <row r="197" spans="1:41" x14ac:dyDescent="0.25">
      <c r="A197" s="34"/>
      <c r="B197" s="34"/>
      <c r="C197" s="34"/>
      <c r="D197" s="34"/>
      <c r="E197" s="34"/>
      <c r="F197" s="34"/>
      <c r="G197" s="34"/>
      <c r="H197" s="41"/>
      <c r="I197" s="40" t="str">
        <f t="shared" si="50"/>
        <v>ÿÿÿÿÿÿÿÿÿÿ</v>
      </c>
      <c r="J197" s="52" t="str">
        <f t="shared" si="51"/>
        <v/>
      </c>
      <c r="K197" s="67"/>
      <c r="L197" s="70"/>
      <c r="M197" s="74"/>
      <c r="N197" s="75"/>
      <c r="O197" s="58" t="str">
        <f>IF($J197="","",P197*Modules!$U$3)</f>
        <v/>
      </c>
      <c r="P197" s="96" t="str">
        <f t="shared" si="52"/>
        <v/>
      </c>
      <c r="Q197" s="52" t="str">
        <f t="shared" si="53"/>
        <v/>
      </c>
      <c r="R197" s="55" t="str">
        <f t="shared" si="54"/>
        <v/>
      </c>
      <c r="S197" s="55" t="str">
        <f t="shared" si="55"/>
        <v/>
      </c>
      <c r="T197" s="55" t="str">
        <f t="shared" si="56"/>
        <v/>
      </c>
      <c r="U197" s="104" t="str">
        <f t="shared" si="57"/>
        <v/>
      </c>
      <c r="V197" s="113" t="str">
        <f t="shared" si="58"/>
        <v/>
      </c>
      <c r="W197" s="52" t="str">
        <f t="shared" si="59"/>
        <v/>
      </c>
      <c r="X197" s="55" t="str">
        <f t="shared" si="60"/>
        <v/>
      </c>
      <c r="Y197" s="55" t="str">
        <f t="shared" si="61"/>
        <v/>
      </c>
      <c r="Z197" s="104" t="str">
        <f t="shared" si="62"/>
        <v/>
      </c>
      <c r="AA197" s="113" t="str">
        <f t="shared" si="63"/>
        <v/>
      </c>
      <c r="AB197" s="183"/>
      <c r="AC197" s="62" t="str">
        <f t="shared" si="64"/>
        <v/>
      </c>
      <c r="AD197" s="63" t="str">
        <f t="shared" si="65"/>
        <v/>
      </c>
      <c r="AE197" s="63" t="str">
        <f t="shared" si="66"/>
        <v/>
      </c>
      <c r="AF197" s="63" t="str">
        <f t="shared" si="67"/>
        <v/>
      </c>
      <c r="AG197" s="108" t="str">
        <f t="shared" si="68"/>
        <v/>
      </c>
      <c r="AH197" s="113" t="str">
        <f t="shared" si="69"/>
        <v/>
      </c>
      <c r="AI197" s="63" t="str">
        <f t="shared" si="70"/>
        <v/>
      </c>
      <c r="AJ197" s="63" t="str">
        <f t="shared" si="71"/>
        <v/>
      </c>
      <c r="AK197" s="63" t="str">
        <f t="shared" si="72"/>
        <v/>
      </c>
      <c r="AL197" s="108" t="str">
        <f t="shared" si="73"/>
        <v/>
      </c>
      <c r="AM197" s="113" t="str">
        <f t="shared" si="74"/>
        <v/>
      </c>
      <c r="AN197" s="34"/>
      <c r="AO197" s="34"/>
    </row>
    <row r="198" spans="1:41" x14ac:dyDescent="0.25">
      <c r="A198" s="34"/>
      <c r="B198" s="34"/>
      <c r="C198" s="34"/>
      <c r="D198" s="34"/>
      <c r="E198" s="34"/>
      <c r="F198" s="34"/>
      <c r="G198" s="34"/>
      <c r="H198" s="41"/>
      <c r="I198" s="40" t="str">
        <f t="shared" si="50"/>
        <v>ÿÿÿÿÿÿÿÿÿÿ</v>
      </c>
      <c r="J198" s="52" t="str">
        <f t="shared" si="51"/>
        <v/>
      </c>
      <c r="K198" s="67"/>
      <c r="L198" s="70"/>
      <c r="M198" s="74"/>
      <c r="N198" s="75"/>
      <c r="O198" s="58" t="str">
        <f>IF($J198="","",P198*Modules!$U$3)</f>
        <v/>
      </c>
      <c r="P198" s="96" t="str">
        <f t="shared" si="52"/>
        <v/>
      </c>
      <c r="Q198" s="52" t="str">
        <f t="shared" si="53"/>
        <v/>
      </c>
      <c r="R198" s="55" t="str">
        <f t="shared" si="54"/>
        <v/>
      </c>
      <c r="S198" s="55" t="str">
        <f t="shared" si="55"/>
        <v/>
      </c>
      <c r="T198" s="55" t="str">
        <f t="shared" si="56"/>
        <v/>
      </c>
      <c r="U198" s="104" t="str">
        <f t="shared" si="57"/>
        <v/>
      </c>
      <c r="V198" s="113" t="str">
        <f t="shared" si="58"/>
        <v/>
      </c>
      <c r="W198" s="52" t="str">
        <f t="shared" si="59"/>
        <v/>
      </c>
      <c r="X198" s="55" t="str">
        <f t="shared" si="60"/>
        <v/>
      </c>
      <c r="Y198" s="55" t="str">
        <f t="shared" si="61"/>
        <v/>
      </c>
      <c r="Z198" s="104" t="str">
        <f t="shared" si="62"/>
        <v/>
      </c>
      <c r="AA198" s="113" t="str">
        <f t="shared" si="63"/>
        <v/>
      </c>
      <c r="AB198" s="183"/>
      <c r="AC198" s="62" t="str">
        <f t="shared" si="64"/>
        <v/>
      </c>
      <c r="AD198" s="63" t="str">
        <f t="shared" si="65"/>
        <v/>
      </c>
      <c r="AE198" s="63" t="str">
        <f t="shared" si="66"/>
        <v/>
      </c>
      <c r="AF198" s="63" t="str">
        <f t="shared" si="67"/>
        <v/>
      </c>
      <c r="AG198" s="108" t="str">
        <f t="shared" si="68"/>
        <v/>
      </c>
      <c r="AH198" s="113" t="str">
        <f t="shared" si="69"/>
        <v/>
      </c>
      <c r="AI198" s="63" t="str">
        <f t="shared" si="70"/>
        <v/>
      </c>
      <c r="AJ198" s="63" t="str">
        <f t="shared" si="71"/>
        <v/>
      </c>
      <c r="AK198" s="63" t="str">
        <f t="shared" si="72"/>
        <v/>
      </c>
      <c r="AL198" s="108" t="str">
        <f t="shared" si="73"/>
        <v/>
      </c>
      <c r="AM198" s="113" t="str">
        <f t="shared" si="74"/>
        <v/>
      </c>
      <c r="AN198" s="34"/>
      <c r="AO198" s="34"/>
    </row>
    <row r="199" spans="1:41" x14ac:dyDescent="0.25">
      <c r="A199" s="34"/>
      <c r="B199" s="34"/>
      <c r="C199" s="34"/>
      <c r="D199" s="34"/>
      <c r="E199" s="34"/>
      <c r="F199" s="34"/>
      <c r="G199" s="34"/>
      <c r="H199" s="41"/>
      <c r="I199" s="40" t="str">
        <f t="shared" si="50"/>
        <v>ÿÿÿÿÿÿÿÿÿÿ</v>
      </c>
      <c r="J199" s="52" t="str">
        <f t="shared" si="51"/>
        <v/>
      </c>
      <c r="K199" s="67"/>
      <c r="L199" s="70"/>
      <c r="M199" s="74"/>
      <c r="N199" s="75"/>
      <c r="O199" s="58" t="str">
        <f>IF($J199="","",P199*Modules!$U$3)</f>
        <v/>
      </c>
      <c r="P199" s="96" t="str">
        <f t="shared" si="52"/>
        <v/>
      </c>
      <c r="Q199" s="52" t="str">
        <f t="shared" si="53"/>
        <v/>
      </c>
      <c r="R199" s="55" t="str">
        <f t="shared" si="54"/>
        <v/>
      </c>
      <c r="S199" s="55" t="str">
        <f t="shared" si="55"/>
        <v/>
      </c>
      <c r="T199" s="55" t="str">
        <f t="shared" si="56"/>
        <v/>
      </c>
      <c r="U199" s="104" t="str">
        <f t="shared" si="57"/>
        <v/>
      </c>
      <c r="V199" s="113" t="str">
        <f t="shared" si="58"/>
        <v/>
      </c>
      <c r="W199" s="52" t="str">
        <f t="shared" si="59"/>
        <v/>
      </c>
      <c r="X199" s="55" t="str">
        <f t="shared" si="60"/>
        <v/>
      </c>
      <c r="Y199" s="55" t="str">
        <f t="shared" si="61"/>
        <v/>
      </c>
      <c r="Z199" s="104" t="str">
        <f t="shared" si="62"/>
        <v/>
      </c>
      <c r="AA199" s="113" t="str">
        <f t="shared" si="63"/>
        <v/>
      </c>
      <c r="AB199" s="183"/>
      <c r="AC199" s="62" t="str">
        <f t="shared" si="64"/>
        <v/>
      </c>
      <c r="AD199" s="63" t="str">
        <f t="shared" si="65"/>
        <v/>
      </c>
      <c r="AE199" s="63" t="str">
        <f t="shared" si="66"/>
        <v/>
      </c>
      <c r="AF199" s="63" t="str">
        <f t="shared" si="67"/>
        <v/>
      </c>
      <c r="AG199" s="108" t="str">
        <f t="shared" si="68"/>
        <v/>
      </c>
      <c r="AH199" s="113" t="str">
        <f t="shared" si="69"/>
        <v/>
      </c>
      <c r="AI199" s="63" t="str">
        <f t="shared" si="70"/>
        <v/>
      </c>
      <c r="AJ199" s="63" t="str">
        <f t="shared" si="71"/>
        <v/>
      </c>
      <c r="AK199" s="63" t="str">
        <f t="shared" si="72"/>
        <v/>
      </c>
      <c r="AL199" s="108" t="str">
        <f t="shared" si="73"/>
        <v/>
      </c>
      <c r="AM199" s="113" t="str">
        <f t="shared" si="74"/>
        <v/>
      </c>
      <c r="AN199" s="34"/>
      <c r="AO199" s="34"/>
    </row>
    <row r="200" spans="1:41" ht="15.75" thickBot="1" x14ac:dyDescent="0.3">
      <c r="A200" s="34"/>
      <c r="B200" s="34"/>
      <c r="C200" s="34"/>
      <c r="D200" s="34"/>
      <c r="E200" s="34"/>
      <c r="F200" s="34"/>
      <c r="G200" s="34"/>
      <c r="H200" s="41"/>
      <c r="I200" s="40" t="str">
        <f t="shared" si="50"/>
        <v>ÿÿÿÿÿÿÿÿÿÿ</v>
      </c>
      <c r="J200" s="53" t="str">
        <f t="shared" si="51"/>
        <v/>
      </c>
      <c r="K200" s="68"/>
      <c r="L200" s="71"/>
      <c r="M200" s="76" t="b">
        <v>0</v>
      </c>
      <c r="N200" s="77" t="b">
        <v>0</v>
      </c>
      <c r="O200" s="59" t="str">
        <f>IF($J200="","",P200*Modules!$U$3)</f>
        <v/>
      </c>
      <c r="P200" s="97" t="str">
        <f t="shared" si="52"/>
        <v/>
      </c>
      <c r="Q200" s="53" t="str">
        <f t="shared" si="53"/>
        <v/>
      </c>
      <c r="R200" s="56" t="str">
        <f t="shared" si="54"/>
        <v/>
      </c>
      <c r="S200" s="56" t="str">
        <f t="shared" si="55"/>
        <v/>
      </c>
      <c r="T200" s="56" t="str">
        <f t="shared" si="56"/>
        <v/>
      </c>
      <c r="U200" s="105" t="str">
        <f t="shared" si="57"/>
        <v/>
      </c>
      <c r="V200" s="114" t="str">
        <f t="shared" si="58"/>
        <v/>
      </c>
      <c r="W200" s="53" t="str">
        <f t="shared" si="59"/>
        <v/>
      </c>
      <c r="X200" s="56" t="str">
        <f t="shared" si="60"/>
        <v/>
      </c>
      <c r="Y200" s="56" t="str">
        <f t="shared" si="61"/>
        <v/>
      </c>
      <c r="Z200" s="105" t="str">
        <f t="shared" si="62"/>
        <v/>
      </c>
      <c r="AA200" s="114" t="str">
        <f t="shared" si="63"/>
        <v/>
      </c>
      <c r="AB200" s="184"/>
      <c r="AC200" s="64" t="str">
        <f t="shared" si="64"/>
        <v/>
      </c>
      <c r="AD200" s="65" t="str">
        <f t="shared" si="65"/>
        <v/>
      </c>
      <c r="AE200" s="65" t="str">
        <f t="shared" si="66"/>
        <v/>
      </c>
      <c r="AF200" s="65" t="str">
        <f t="shared" si="67"/>
        <v/>
      </c>
      <c r="AG200" s="109" t="str">
        <f t="shared" si="68"/>
        <v/>
      </c>
      <c r="AH200" s="114" t="str">
        <f t="shared" si="69"/>
        <v/>
      </c>
      <c r="AI200" s="65" t="str">
        <f t="shared" si="70"/>
        <v/>
      </c>
      <c r="AJ200" s="65" t="str">
        <f t="shared" si="71"/>
        <v/>
      </c>
      <c r="AK200" s="65" t="str">
        <f t="shared" si="72"/>
        <v/>
      </c>
      <c r="AL200" s="109" t="str">
        <f t="shared" si="73"/>
        <v/>
      </c>
      <c r="AM200" s="114" t="str">
        <f t="shared" si="74"/>
        <v/>
      </c>
      <c r="AN200" s="34"/>
      <c r="AO200" s="34"/>
    </row>
    <row r="201" spans="1:41" x14ac:dyDescent="0.25">
      <c r="A201" s="34"/>
      <c r="B201" s="34"/>
      <c r="C201" s="34"/>
      <c r="D201" s="34"/>
      <c r="E201" s="34"/>
      <c r="F201" s="34"/>
      <c r="G201" s="34"/>
      <c r="H201" s="34"/>
      <c r="I201" s="34"/>
      <c r="J201" s="34"/>
      <c r="K201" s="34"/>
      <c r="L201" s="34"/>
      <c r="M201" s="39"/>
      <c r="N201" s="39"/>
      <c r="O201" s="34"/>
      <c r="P201" s="34"/>
      <c r="Q201" s="34"/>
      <c r="R201" s="34"/>
      <c r="S201" s="34"/>
      <c r="T201" s="34"/>
      <c r="U201" s="34"/>
      <c r="V201" s="34"/>
      <c r="W201" s="34"/>
      <c r="X201" s="34"/>
      <c r="Y201" s="34"/>
      <c r="Z201" s="34"/>
      <c r="AA201" s="34"/>
      <c r="AB201" s="34"/>
      <c r="AC201" s="34"/>
      <c r="AD201" s="34"/>
      <c r="AE201" s="34"/>
      <c r="AF201" s="34"/>
      <c r="AG201" s="34"/>
      <c r="AH201" s="34"/>
      <c r="AI201" s="34"/>
      <c r="AJ201" s="34"/>
      <c r="AK201" s="34"/>
      <c r="AL201" s="34"/>
      <c r="AM201" s="34"/>
      <c r="AN201" s="34"/>
      <c r="AO201" s="34"/>
    </row>
  </sheetData>
  <sheetProtection algorithmName="SHA-512" hashValue="7fZpsecPcqO3jXTC8DTF14GdPzFD84hHZKOdZEMJlaxVmOZVHDloZGGo/q1IQQifr4qMdQsGZ3AC0ZyMngknVw==" saltValue="pJX2aZcjIkLYN0r41U63wQ==" spinCount="100000" sheet="1" scenarios="1" formatCells="0" selectLockedCells="1"/>
  <dataConsolidate/>
  <mergeCells count="59">
    <mergeCell ref="B34:H35"/>
    <mergeCell ref="B36:H36"/>
    <mergeCell ref="B37:H40"/>
    <mergeCell ref="B22:H23"/>
    <mergeCell ref="B24:H25"/>
    <mergeCell ref="B26:H27"/>
    <mergeCell ref="B28:H29"/>
    <mergeCell ref="B30:H31"/>
    <mergeCell ref="B32:H33"/>
    <mergeCell ref="C18:D18"/>
    <mergeCell ref="E18:F18"/>
    <mergeCell ref="G18:H20"/>
    <mergeCell ref="C19:D19"/>
    <mergeCell ref="E19:F19"/>
    <mergeCell ref="C20:D20"/>
    <mergeCell ref="E20:F20"/>
    <mergeCell ref="C14:D14"/>
    <mergeCell ref="E14:F14"/>
    <mergeCell ref="G14:H14"/>
    <mergeCell ref="A15:A17"/>
    <mergeCell ref="D15:D17"/>
    <mergeCell ref="F15:F17"/>
    <mergeCell ref="H15:H17"/>
    <mergeCell ref="C9:D9"/>
    <mergeCell ref="E9:F9"/>
    <mergeCell ref="G9:H9"/>
    <mergeCell ref="A10:A13"/>
    <mergeCell ref="C10:D10"/>
    <mergeCell ref="E10:F10"/>
    <mergeCell ref="G10:H10"/>
    <mergeCell ref="D11:D13"/>
    <mergeCell ref="F11:F13"/>
    <mergeCell ref="H11:H13"/>
    <mergeCell ref="Q7:AA7"/>
    <mergeCell ref="AC7:AM7"/>
    <mergeCell ref="B8:H8"/>
    <mergeCell ref="M8:N8"/>
    <mergeCell ref="O8:P8"/>
    <mergeCell ref="Q8:V8"/>
    <mergeCell ref="W8:AA8"/>
    <mergeCell ref="AC8:AH8"/>
    <mergeCell ref="AI8:AM8"/>
    <mergeCell ref="F6:G6"/>
    <mergeCell ref="H6:I6"/>
    <mergeCell ref="A1:D2"/>
    <mergeCell ref="F1:G1"/>
    <mergeCell ref="H1:I1"/>
    <mergeCell ref="A3:D3"/>
    <mergeCell ref="H3:I3"/>
    <mergeCell ref="F4:G4"/>
    <mergeCell ref="H4:I4"/>
    <mergeCell ref="F5:G5"/>
    <mergeCell ref="H5:I5"/>
    <mergeCell ref="N1:P2"/>
    <mergeCell ref="Q1:AA5"/>
    <mergeCell ref="AC1:AM5"/>
    <mergeCell ref="F2:G2"/>
    <mergeCell ref="H2:I2"/>
    <mergeCell ref="F3:G3"/>
  </mergeCells>
  <dataValidations count="1">
    <dataValidation type="list" allowBlank="1" showInputMessage="1" showErrorMessage="1" sqref="K10:K200" xr:uid="{72342E83-CE33-449C-9437-9DE7F24BFF2B}">
      <formula1>ModName</formula1>
    </dataValidation>
  </dataValidations>
  <printOptions gridLines="1"/>
  <pageMargins left="0.75" right="0.75" top="1" bottom="1" header="0.5" footer="0.5"/>
  <pageSetup paperSize="9" orientation="portrait" horizontalDpi="4294967293"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Button 1">
              <controlPr defaultSize="0" print="0" autoFill="0" autoPict="0" macro="[0]!PNameDown_Click">
                <anchor moveWithCells="1" sizeWithCells="1">
                  <from>
                    <xdr:col>10</xdr:col>
                    <xdr:colOff>19050</xdr:colOff>
                    <xdr:row>8</xdr:row>
                    <xdr:rowOff>19050</xdr:rowOff>
                  </from>
                  <to>
                    <xdr:col>10</xdr:col>
                    <xdr:colOff>504825</xdr:colOff>
                    <xdr:row>8</xdr:row>
                    <xdr:rowOff>257175</xdr:rowOff>
                  </to>
                </anchor>
              </controlPr>
            </control>
          </mc:Choice>
        </mc:AlternateContent>
        <mc:AlternateContent xmlns:mc="http://schemas.openxmlformats.org/markup-compatibility/2006">
          <mc:Choice Requires="x14">
            <control shapeId="110594" r:id="rId5" name="Button 2">
              <controlPr defaultSize="0" print="0" autoFill="0" autoPict="0" macro="[0]!PNameUp_Click">
                <anchor moveWithCells="1" sizeWithCells="1">
                  <from>
                    <xdr:col>10</xdr:col>
                    <xdr:colOff>9525</xdr:colOff>
                    <xdr:row>8</xdr:row>
                    <xdr:rowOff>276225</xdr:rowOff>
                  </from>
                  <to>
                    <xdr:col>10</xdr:col>
                    <xdr:colOff>504825</xdr:colOff>
                    <xdr:row>8</xdr:row>
                    <xdr:rowOff>476250</xdr:rowOff>
                  </to>
                </anchor>
              </controlPr>
            </control>
          </mc:Choice>
        </mc:AlternateContent>
        <mc:AlternateContent xmlns:mc="http://schemas.openxmlformats.org/markup-compatibility/2006">
          <mc:Choice Requires="x14">
            <control shapeId="110595" r:id="rId6" name="Button 3">
              <controlPr defaultSize="0" print="0" autoFill="0" autoPict="0" macro="[0]!PCodeDown_Click">
                <anchor moveWithCells="1" sizeWithCells="1">
                  <from>
                    <xdr:col>9</xdr:col>
                    <xdr:colOff>19050</xdr:colOff>
                    <xdr:row>8</xdr:row>
                    <xdr:rowOff>19050</xdr:rowOff>
                  </from>
                  <to>
                    <xdr:col>9</xdr:col>
                    <xdr:colOff>504825</xdr:colOff>
                    <xdr:row>8</xdr:row>
                    <xdr:rowOff>257175</xdr:rowOff>
                  </to>
                </anchor>
              </controlPr>
            </control>
          </mc:Choice>
        </mc:AlternateContent>
        <mc:AlternateContent xmlns:mc="http://schemas.openxmlformats.org/markup-compatibility/2006">
          <mc:Choice Requires="x14">
            <control shapeId="110596" r:id="rId7" name="Button 4">
              <controlPr defaultSize="0" print="0" autoFill="0" autoPict="0" macro="[0]!PCodeUp_Click">
                <anchor moveWithCells="1" sizeWithCells="1">
                  <from>
                    <xdr:col>9</xdr:col>
                    <xdr:colOff>9525</xdr:colOff>
                    <xdr:row>8</xdr:row>
                    <xdr:rowOff>276225</xdr:rowOff>
                  </from>
                  <to>
                    <xdr:col>9</xdr:col>
                    <xdr:colOff>504825</xdr:colOff>
                    <xdr:row>8</xdr:row>
                    <xdr:rowOff>476250</xdr:rowOff>
                  </to>
                </anchor>
              </controlPr>
            </control>
          </mc:Choice>
        </mc:AlternateContent>
        <mc:AlternateContent xmlns:mc="http://schemas.openxmlformats.org/markup-compatibility/2006">
          <mc:Choice Requires="x14">
            <control shapeId="110597" r:id="rId8" name="Button 5">
              <controlPr defaultSize="0" print="0" autoFill="0" autoPict="0" macro="[0]!PYearDown_Click">
                <anchor moveWithCells="1" sizeWithCells="1">
                  <from>
                    <xdr:col>11</xdr:col>
                    <xdr:colOff>19050</xdr:colOff>
                    <xdr:row>8</xdr:row>
                    <xdr:rowOff>19050</xdr:rowOff>
                  </from>
                  <to>
                    <xdr:col>11</xdr:col>
                    <xdr:colOff>190500</xdr:colOff>
                    <xdr:row>8</xdr:row>
                    <xdr:rowOff>257175</xdr:rowOff>
                  </to>
                </anchor>
              </controlPr>
            </control>
          </mc:Choice>
        </mc:AlternateContent>
        <mc:AlternateContent xmlns:mc="http://schemas.openxmlformats.org/markup-compatibility/2006">
          <mc:Choice Requires="x14">
            <control shapeId="110598" r:id="rId9" name="Button 6">
              <controlPr defaultSize="0" print="0" autoFill="0" autoPict="0" macro="[0]!PYearUp_Click">
                <anchor moveWithCells="1" sizeWithCells="1">
                  <from>
                    <xdr:col>11</xdr:col>
                    <xdr:colOff>9525</xdr:colOff>
                    <xdr:row>8</xdr:row>
                    <xdr:rowOff>285750</xdr:rowOff>
                  </from>
                  <to>
                    <xdr:col>11</xdr:col>
                    <xdr:colOff>190500</xdr:colOff>
                    <xdr:row>8</xdr:row>
                    <xdr:rowOff>466725</xdr:rowOff>
                  </to>
                </anchor>
              </controlPr>
            </control>
          </mc:Choice>
        </mc:AlternateContent>
        <mc:AlternateContent xmlns:mc="http://schemas.openxmlformats.org/markup-compatibility/2006">
          <mc:Choice Requires="x14">
            <control shapeId="110599" r:id="rId10" name="$M$10">
              <controlPr defaultSize="0" autoFill="0" autoLine="0" autoPict="0" macro="[0]!Optionalmodule">
                <anchor moveWithCells="1">
                  <from>
                    <xdr:col>12</xdr:col>
                    <xdr:colOff>0</xdr:colOff>
                    <xdr:row>9</xdr:row>
                    <xdr:rowOff>0</xdr:rowOff>
                  </from>
                  <to>
                    <xdr:col>13</xdr:col>
                    <xdr:colOff>47625</xdr:colOff>
                    <xdr:row>10</xdr:row>
                    <xdr:rowOff>0</xdr:rowOff>
                  </to>
                </anchor>
              </controlPr>
            </control>
          </mc:Choice>
        </mc:AlternateContent>
        <mc:AlternateContent xmlns:mc="http://schemas.openxmlformats.org/markup-compatibility/2006">
          <mc:Choice Requires="x14">
            <control shapeId="110600" r:id="rId11" name="$M$11">
              <controlPr defaultSize="0" autoFill="0" autoLine="0" autoPict="0" macro="[0]!Optionalmodule">
                <anchor moveWithCells="1">
                  <from>
                    <xdr:col>12</xdr:col>
                    <xdr:colOff>0</xdr:colOff>
                    <xdr:row>10</xdr:row>
                    <xdr:rowOff>0</xdr:rowOff>
                  </from>
                  <to>
                    <xdr:col>13</xdr:col>
                    <xdr:colOff>47625</xdr:colOff>
                    <xdr:row>11</xdr:row>
                    <xdr:rowOff>9525</xdr:rowOff>
                  </to>
                </anchor>
              </controlPr>
            </control>
          </mc:Choice>
        </mc:AlternateContent>
        <mc:AlternateContent xmlns:mc="http://schemas.openxmlformats.org/markup-compatibility/2006">
          <mc:Choice Requires="x14">
            <control shapeId="110601" r:id="rId12" name="$M$12">
              <controlPr defaultSize="0" autoFill="0" autoLine="0" autoPict="0" macro="[0]!Optionalmodule">
                <anchor moveWithCells="1">
                  <from>
                    <xdr:col>12</xdr:col>
                    <xdr:colOff>0</xdr:colOff>
                    <xdr:row>11</xdr:row>
                    <xdr:rowOff>0</xdr:rowOff>
                  </from>
                  <to>
                    <xdr:col>13</xdr:col>
                    <xdr:colOff>47625</xdr:colOff>
                    <xdr:row>12</xdr:row>
                    <xdr:rowOff>19050</xdr:rowOff>
                  </to>
                </anchor>
              </controlPr>
            </control>
          </mc:Choice>
        </mc:AlternateContent>
        <mc:AlternateContent xmlns:mc="http://schemas.openxmlformats.org/markup-compatibility/2006">
          <mc:Choice Requires="x14">
            <control shapeId="110602" r:id="rId13" name="$M$13">
              <controlPr defaultSize="0" autoFill="0" autoLine="0" autoPict="0" macro="[0]!Optionalmodule">
                <anchor moveWithCells="1">
                  <from>
                    <xdr:col>12</xdr:col>
                    <xdr:colOff>0</xdr:colOff>
                    <xdr:row>12</xdr:row>
                    <xdr:rowOff>0</xdr:rowOff>
                  </from>
                  <to>
                    <xdr:col>13</xdr:col>
                    <xdr:colOff>47625</xdr:colOff>
                    <xdr:row>13</xdr:row>
                    <xdr:rowOff>104775</xdr:rowOff>
                  </to>
                </anchor>
              </controlPr>
            </control>
          </mc:Choice>
        </mc:AlternateContent>
        <mc:AlternateContent xmlns:mc="http://schemas.openxmlformats.org/markup-compatibility/2006">
          <mc:Choice Requires="x14">
            <control shapeId="110603" r:id="rId14" name="$M$14">
              <controlPr defaultSize="0" autoFill="0" autoLine="0" autoPict="0" macro="[0]!Optionalmodule">
                <anchor moveWithCells="1">
                  <from>
                    <xdr:col>12</xdr:col>
                    <xdr:colOff>0</xdr:colOff>
                    <xdr:row>13</xdr:row>
                    <xdr:rowOff>0</xdr:rowOff>
                  </from>
                  <to>
                    <xdr:col>13</xdr:col>
                    <xdr:colOff>47625</xdr:colOff>
                    <xdr:row>14</xdr:row>
                    <xdr:rowOff>0</xdr:rowOff>
                  </to>
                </anchor>
              </controlPr>
            </control>
          </mc:Choice>
        </mc:AlternateContent>
        <mc:AlternateContent xmlns:mc="http://schemas.openxmlformats.org/markup-compatibility/2006">
          <mc:Choice Requires="x14">
            <control shapeId="110604" r:id="rId15" name="$M$15">
              <controlPr defaultSize="0" autoFill="0" autoLine="0" autoPict="0" macro="[0]!Optionalmodule">
                <anchor moveWithCells="1">
                  <from>
                    <xdr:col>12</xdr:col>
                    <xdr:colOff>0</xdr:colOff>
                    <xdr:row>14</xdr:row>
                    <xdr:rowOff>0</xdr:rowOff>
                  </from>
                  <to>
                    <xdr:col>13</xdr:col>
                    <xdr:colOff>47625</xdr:colOff>
                    <xdr:row>15</xdr:row>
                    <xdr:rowOff>19050</xdr:rowOff>
                  </to>
                </anchor>
              </controlPr>
            </control>
          </mc:Choice>
        </mc:AlternateContent>
        <mc:AlternateContent xmlns:mc="http://schemas.openxmlformats.org/markup-compatibility/2006">
          <mc:Choice Requires="x14">
            <control shapeId="110605" r:id="rId16" name="$M$16">
              <controlPr defaultSize="0" autoFill="0" autoLine="0" autoPict="0" macro="[0]!Optionalmodule">
                <anchor moveWithCells="1">
                  <from>
                    <xdr:col>12</xdr:col>
                    <xdr:colOff>0</xdr:colOff>
                    <xdr:row>15</xdr:row>
                    <xdr:rowOff>0</xdr:rowOff>
                  </from>
                  <to>
                    <xdr:col>13</xdr:col>
                    <xdr:colOff>47625</xdr:colOff>
                    <xdr:row>16</xdr:row>
                    <xdr:rowOff>19050</xdr:rowOff>
                  </to>
                </anchor>
              </controlPr>
            </control>
          </mc:Choice>
        </mc:AlternateContent>
        <mc:AlternateContent xmlns:mc="http://schemas.openxmlformats.org/markup-compatibility/2006">
          <mc:Choice Requires="x14">
            <control shapeId="110606" r:id="rId17" name="$M$17">
              <controlPr defaultSize="0" autoFill="0" autoLine="0" autoPict="0" macro="[0]!Optionalmodule">
                <anchor moveWithCells="1">
                  <from>
                    <xdr:col>12</xdr:col>
                    <xdr:colOff>0</xdr:colOff>
                    <xdr:row>16</xdr:row>
                    <xdr:rowOff>0</xdr:rowOff>
                  </from>
                  <to>
                    <xdr:col>13</xdr:col>
                    <xdr:colOff>47625</xdr:colOff>
                    <xdr:row>17</xdr:row>
                    <xdr:rowOff>9525</xdr:rowOff>
                  </to>
                </anchor>
              </controlPr>
            </control>
          </mc:Choice>
        </mc:AlternateContent>
        <mc:AlternateContent xmlns:mc="http://schemas.openxmlformats.org/markup-compatibility/2006">
          <mc:Choice Requires="x14">
            <control shapeId="110607" r:id="rId18" name="$M$18">
              <controlPr defaultSize="0" autoFill="0" autoLine="0" autoPict="0" macro="[0]!Optionalmodule">
                <anchor moveWithCells="1">
                  <from>
                    <xdr:col>12</xdr:col>
                    <xdr:colOff>0</xdr:colOff>
                    <xdr:row>17</xdr:row>
                    <xdr:rowOff>0</xdr:rowOff>
                  </from>
                  <to>
                    <xdr:col>13</xdr:col>
                    <xdr:colOff>47625</xdr:colOff>
                    <xdr:row>18</xdr:row>
                    <xdr:rowOff>19050</xdr:rowOff>
                  </to>
                </anchor>
              </controlPr>
            </control>
          </mc:Choice>
        </mc:AlternateContent>
        <mc:AlternateContent xmlns:mc="http://schemas.openxmlformats.org/markup-compatibility/2006">
          <mc:Choice Requires="x14">
            <control shapeId="110608" r:id="rId19" name="$M$19">
              <controlPr defaultSize="0" autoFill="0" autoLine="0" autoPict="0" macro="[0]!Optionalmodule">
                <anchor moveWithCells="1">
                  <from>
                    <xdr:col>12</xdr:col>
                    <xdr:colOff>0</xdr:colOff>
                    <xdr:row>18</xdr:row>
                    <xdr:rowOff>0</xdr:rowOff>
                  </from>
                  <to>
                    <xdr:col>13</xdr:col>
                    <xdr:colOff>47625</xdr:colOff>
                    <xdr:row>19</xdr:row>
                    <xdr:rowOff>9525</xdr:rowOff>
                  </to>
                </anchor>
              </controlPr>
            </control>
          </mc:Choice>
        </mc:AlternateContent>
        <mc:AlternateContent xmlns:mc="http://schemas.openxmlformats.org/markup-compatibility/2006">
          <mc:Choice Requires="x14">
            <control shapeId="110609" r:id="rId20" name="$M$20">
              <controlPr defaultSize="0" autoFill="0" autoLine="0" autoPict="0" macro="[0]!Optionalmodule">
                <anchor moveWithCells="1">
                  <from>
                    <xdr:col>12</xdr:col>
                    <xdr:colOff>0</xdr:colOff>
                    <xdr:row>19</xdr:row>
                    <xdr:rowOff>0</xdr:rowOff>
                  </from>
                  <to>
                    <xdr:col>13</xdr:col>
                    <xdr:colOff>47625</xdr:colOff>
                    <xdr:row>20</xdr:row>
                    <xdr:rowOff>0</xdr:rowOff>
                  </to>
                </anchor>
              </controlPr>
            </control>
          </mc:Choice>
        </mc:AlternateContent>
        <mc:AlternateContent xmlns:mc="http://schemas.openxmlformats.org/markup-compatibility/2006">
          <mc:Choice Requires="x14">
            <control shapeId="110610" r:id="rId21" name="$M$21">
              <controlPr defaultSize="0" autoFill="0" autoLine="0" autoPict="0" macro="[0]!Optionalmodule">
                <anchor moveWithCells="1">
                  <from>
                    <xdr:col>12</xdr:col>
                    <xdr:colOff>0</xdr:colOff>
                    <xdr:row>20</xdr:row>
                    <xdr:rowOff>0</xdr:rowOff>
                  </from>
                  <to>
                    <xdr:col>13</xdr:col>
                    <xdr:colOff>47625</xdr:colOff>
                    <xdr:row>21</xdr:row>
                    <xdr:rowOff>19050</xdr:rowOff>
                  </to>
                </anchor>
              </controlPr>
            </control>
          </mc:Choice>
        </mc:AlternateContent>
        <mc:AlternateContent xmlns:mc="http://schemas.openxmlformats.org/markup-compatibility/2006">
          <mc:Choice Requires="x14">
            <control shapeId="110611" r:id="rId22" name="$M$22">
              <controlPr defaultSize="0" autoFill="0" autoLine="0" autoPict="0" macro="[0]!Optionalmodule">
                <anchor moveWithCells="1">
                  <from>
                    <xdr:col>12</xdr:col>
                    <xdr:colOff>0</xdr:colOff>
                    <xdr:row>21</xdr:row>
                    <xdr:rowOff>0</xdr:rowOff>
                  </from>
                  <to>
                    <xdr:col>13</xdr:col>
                    <xdr:colOff>47625</xdr:colOff>
                    <xdr:row>22</xdr:row>
                    <xdr:rowOff>0</xdr:rowOff>
                  </to>
                </anchor>
              </controlPr>
            </control>
          </mc:Choice>
        </mc:AlternateContent>
        <mc:AlternateContent xmlns:mc="http://schemas.openxmlformats.org/markup-compatibility/2006">
          <mc:Choice Requires="x14">
            <control shapeId="110612" r:id="rId23" name="$M$23">
              <controlPr defaultSize="0" autoFill="0" autoLine="0" autoPict="0" macro="[0]!Optionalmodule">
                <anchor moveWithCells="1">
                  <from>
                    <xdr:col>12</xdr:col>
                    <xdr:colOff>0</xdr:colOff>
                    <xdr:row>22</xdr:row>
                    <xdr:rowOff>0</xdr:rowOff>
                  </from>
                  <to>
                    <xdr:col>13</xdr:col>
                    <xdr:colOff>47625</xdr:colOff>
                    <xdr:row>23</xdr:row>
                    <xdr:rowOff>19050</xdr:rowOff>
                  </to>
                </anchor>
              </controlPr>
            </control>
          </mc:Choice>
        </mc:AlternateContent>
        <mc:AlternateContent xmlns:mc="http://schemas.openxmlformats.org/markup-compatibility/2006">
          <mc:Choice Requires="x14">
            <control shapeId="110613" r:id="rId24" name="$M$24">
              <controlPr defaultSize="0" autoFill="0" autoLine="0" autoPict="0" macro="[0]!Optionalmodule">
                <anchor moveWithCells="1">
                  <from>
                    <xdr:col>12</xdr:col>
                    <xdr:colOff>0</xdr:colOff>
                    <xdr:row>23</xdr:row>
                    <xdr:rowOff>0</xdr:rowOff>
                  </from>
                  <to>
                    <xdr:col>13</xdr:col>
                    <xdr:colOff>47625</xdr:colOff>
                    <xdr:row>24</xdr:row>
                    <xdr:rowOff>19050</xdr:rowOff>
                  </to>
                </anchor>
              </controlPr>
            </control>
          </mc:Choice>
        </mc:AlternateContent>
        <mc:AlternateContent xmlns:mc="http://schemas.openxmlformats.org/markup-compatibility/2006">
          <mc:Choice Requires="x14">
            <control shapeId="110614" r:id="rId25" name="$M$25">
              <controlPr defaultSize="0" autoFill="0" autoLine="0" autoPict="0" macro="[0]!Optionalmodule">
                <anchor moveWithCells="1">
                  <from>
                    <xdr:col>12</xdr:col>
                    <xdr:colOff>0</xdr:colOff>
                    <xdr:row>24</xdr:row>
                    <xdr:rowOff>0</xdr:rowOff>
                  </from>
                  <to>
                    <xdr:col>13</xdr:col>
                    <xdr:colOff>47625</xdr:colOff>
                    <xdr:row>25</xdr:row>
                    <xdr:rowOff>19050</xdr:rowOff>
                  </to>
                </anchor>
              </controlPr>
            </control>
          </mc:Choice>
        </mc:AlternateContent>
        <mc:AlternateContent xmlns:mc="http://schemas.openxmlformats.org/markup-compatibility/2006">
          <mc:Choice Requires="x14">
            <control shapeId="110615" r:id="rId26" name="$M$26">
              <controlPr defaultSize="0" autoFill="0" autoLine="0" autoPict="0" macro="[0]!Optionalmodule">
                <anchor moveWithCells="1">
                  <from>
                    <xdr:col>12</xdr:col>
                    <xdr:colOff>0</xdr:colOff>
                    <xdr:row>25</xdr:row>
                    <xdr:rowOff>0</xdr:rowOff>
                  </from>
                  <to>
                    <xdr:col>13</xdr:col>
                    <xdr:colOff>47625</xdr:colOff>
                    <xdr:row>26</xdr:row>
                    <xdr:rowOff>19050</xdr:rowOff>
                  </to>
                </anchor>
              </controlPr>
            </control>
          </mc:Choice>
        </mc:AlternateContent>
        <mc:AlternateContent xmlns:mc="http://schemas.openxmlformats.org/markup-compatibility/2006">
          <mc:Choice Requires="x14">
            <control shapeId="110616" r:id="rId27" name="$M$27">
              <controlPr defaultSize="0" autoFill="0" autoLine="0" autoPict="0" macro="[0]!Optionalmodule">
                <anchor moveWithCells="1">
                  <from>
                    <xdr:col>12</xdr:col>
                    <xdr:colOff>0</xdr:colOff>
                    <xdr:row>26</xdr:row>
                    <xdr:rowOff>0</xdr:rowOff>
                  </from>
                  <to>
                    <xdr:col>13</xdr:col>
                    <xdr:colOff>47625</xdr:colOff>
                    <xdr:row>27</xdr:row>
                    <xdr:rowOff>19050</xdr:rowOff>
                  </to>
                </anchor>
              </controlPr>
            </control>
          </mc:Choice>
        </mc:AlternateContent>
        <mc:AlternateContent xmlns:mc="http://schemas.openxmlformats.org/markup-compatibility/2006">
          <mc:Choice Requires="x14">
            <control shapeId="110617" r:id="rId28" name="$M$28">
              <controlPr defaultSize="0" autoFill="0" autoLine="0" autoPict="0" macro="[0]!Optionalmodule">
                <anchor moveWithCells="1">
                  <from>
                    <xdr:col>12</xdr:col>
                    <xdr:colOff>0</xdr:colOff>
                    <xdr:row>27</xdr:row>
                    <xdr:rowOff>0</xdr:rowOff>
                  </from>
                  <to>
                    <xdr:col>13</xdr:col>
                    <xdr:colOff>47625</xdr:colOff>
                    <xdr:row>28</xdr:row>
                    <xdr:rowOff>19050</xdr:rowOff>
                  </to>
                </anchor>
              </controlPr>
            </control>
          </mc:Choice>
        </mc:AlternateContent>
        <mc:AlternateContent xmlns:mc="http://schemas.openxmlformats.org/markup-compatibility/2006">
          <mc:Choice Requires="x14">
            <control shapeId="110618" r:id="rId29" name="$M$29">
              <controlPr defaultSize="0" autoFill="0" autoLine="0" autoPict="0" macro="[0]!Optionalmodule">
                <anchor moveWithCells="1">
                  <from>
                    <xdr:col>12</xdr:col>
                    <xdr:colOff>0</xdr:colOff>
                    <xdr:row>28</xdr:row>
                    <xdr:rowOff>0</xdr:rowOff>
                  </from>
                  <to>
                    <xdr:col>13</xdr:col>
                    <xdr:colOff>47625</xdr:colOff>
                    <xdr:row>29</xdr:row>
                    <xdr:rowOff>19050</xdr:rowOff>
                  </to>
                </anchor>
              </controlPr>
            </control>
          </mc:Choice>
        </mc:AlternateContent>
        <mc:AlternateContent xmlns:mc="http://schemas.openxmlformats.org/markup-compatibility/2006">
          <mc:Choice Requires="x14">
            <control shapeId="110619" r:id="rId30" name="$M$30">
              <controlPr defaultSize="0" autoFill="0" autoLine="0" autoPict="0" macro="[0]!Optionalmodule">
                <anchor moveWithCells="1">
                  <from>
                    <xdr:col>12</xdr:col>
                    <xdr:colOff>0</xdr:colOff>
                    <xdr:row>29</xdr:row>
                    <xdr:rowOff>0</xdr:rowOff>
                  </from>
                  <to>
                    <xdr:col>13</xdr:col>
                    <xdr:colOff>47625</xdr:colOff>
                    <xdr:row>30</xdr:row>
                    <xdr:rowOff>19050</xdr:rowOff>
                  </to>
                </anchor>
              </controlPr>
            </control>
          </mc:Choice>
        </mc:AlternateContent>
        <mc:AlternateContent xmlns:mc="http://schemas.openxmlformats.org/markup-compatibility/2006">
          <mc:Choice Requires="x14">
            <control shapeId="110620" r:id="rId31" name="$M$31">
              <controlPr defaultSize="0" autoFill="0" autoLine="0" autoPict="0" macro="[0]!Optionalmodule">
                <anchor moveWithCells="1">
                  <from>
                    <xdr:col>12</xdr:col>
                    <xdr:colOff>0</xdr:colOff>
                    <xdr:row>30</xdr:row>
                    <xdr:rowOff>0</xdr:rowOff>
                  </from>
                  <to>
                    <xdr:col>13</xdr:col>
                    <xdr:colOff>47625</xdr:colOff>
                    <xdr:row>31</xdr:row>
                    <xdr:rowOff>19050</xdr:rowOff>
                  </to>
                </anchor>
              </controlPr>
            </control>
          </mc:Choice>
        </mc:AlternateContent>
        <mc:AlternateContent xmlns:mc="http://schemas.openxmlformats.org/markup-compatibility/2006">
          <mc:Choice Requires="x14">
            <control shapeId="110621" r:id="rId32" name="$M$32">
              <controlPr defaultSize="0" autoFill="0" autoLine="0" autoPict="0" macro="[0]!Optionalmodule">
                <anchor moveWithCells="1">
                  <from>
                    <xdr:col>12</xdr:col>
                    <xdr:colOff>0</xdr:colOff>
                    <xdr:row>31</xdr:row>
                    <xdr:rowOff>0</xdr:rowOff>
                  </from>
                  <to>
                    <xdr:col>13</xdr:col>
                    <xdr:colOff>47625</xdr:colOff>
                    <xdr:row>32</xdr:row>
                    <xdr:rowOff>19050</xdr:rowOff>
                  </to>
                </anchor>
              </controlPr>
            </control>
          </mc:Choice>
        </mc:AlternateContent>
        <mc:AlternateContent xmlns:mc="http://schemas.openxmlformats.org/markup-compatibility/2006">
          <mc:Choice Requires="x14">
            <control shapeId="110622" r:id="rId33" name="$M$33">
              <controlPr defaultSize="0" autoFill="0" autoLine="0" autoPict="0" macro="[0]!Optionalmodule">
                <anchor moveWithCells="1">
                  <from>
                    <xdr:col>12</xdr:col>
                    <xdr:colOff>0</xdr:colOff>
                    <xdr:row>32</xdr:row>
                    <xdr:rowOff>0</xdr:rowOff>
                  </from>
                  <to>
                    <xdr:col>13</xdr:col>
                    <xdr:colOff>47625</xdr:colOff>
                    <xdr:row>33</xdr:row>
                    <xdr:rowOff>38100</xdr:rowOff>
                  </to>
                </anchor>
              </controlPr>
            </control>
          </mc:Choice>
        </mc:AlternateContent>
        <mc:AlternateContent xmlns:mc="http://schemas.openxmlformats.org/markup-compatibility/2006">
          <mc:Choice Requires="x14">
            <control shapeId="110623" r:id="rId34" name="$M$34">
              <controlPr defaultSize="0" autoFill="0" autoLine="0" autoPict="0" macro="[0]!Optionalmodule">
                <anchor moveWithCells="1">
                  <from>
                    <xdr:col>12</xdr:col>
                    <xdr:colOff>0</xdr:colOff>
                    <xdr:row>33</xdr:row>
                    <xdr:rowOff>0</xdr:rowOff>
                  </from>
                  <to>
                    <xdr:col>13</xdr:col>
                    <xdr:colOff>47625</xdr:colOff>
                    <xdr:row>34</xdr:row>
                    <xdr:rowOff>19050</xdr:rowOff>
                  </to>
                </anchor>
              </controlPr>
            </control>
          </mc:Choice>
        </mc:AlternateContent>
        <mc:AlternateContent xmlns:mc="http://schemas.openxmlformats.org/markup-compatibility/2006">
          <mc:Choice Requires="x14">
            <control shapeId="110624" r:id="rId35" name="$M$35">
              <controlPr defaultSize="0" autoFill="0" autoLine="0" autoPict="0" macro="[0]!Optionalmodule">
                <anchor moveWithCells="1">
                  <from>
                    <xdr:col>12</xdr:col>
                    <xdr:colOff>0</xdr:colOff>
                    <xdr:row>34</xdr:row>
                    <xdr:rowOff>0</xdr:rowOff>
                  </from>
                  <to>
                    <xdr:col>13</xdr:col>
                    <xdr:colOff>47625</xdr:colOff>
                    <xdr:row>35</xdr:row>
                    <xdr:rowOff>19050</xdr:rowOff>
                  </to>
                </anchor>
              </controlPr>
            </control>
          </mc:Choice>
        </mc:AlternateContent>
        <mc:AlternateContent xmlns:mc="http://schemas.openxmlformats.org/markup-compatibility/2006">
          <mc:Choice Requires="x14">
            <control shapeId="110625" r:id="rId36" name="$M$36">
              <controlPr defaultSize="0" autoFill="0" autoLine="0" autoPict="0" macro="[0]!Optionalmodule">
                <anchor moveWithCells="1">
                  <from>
                    <xdr:col>12</xdr:col>
                    <xdr:colOff>0</xdr:colOff>
                    <xdr:row>35</xdr:row>
                    <xdr:rowOff>0</xdr:rowOff>
                  </from>
                  <to>
                    <xdr:col>13</xdr:col>
                    <xdr:colOff>47625</xdr:colOff>
                    <xdr:row>36</xdr:row>
                    <xdr:rowOff>19050</xdr:rowOff>
                  </to>
                </anchor>
              </controlPr>
            </control>
          </mc:Choice>
        </mc:AlternateContent>
        <mc:AlternateContent xmlns:mc="http://schemas.openxmlformats.org/markup-compatibility/2006">
          <mc:Choice Requires="x14">
            <control shapeId="110626" r:id="rId37" name="$M$37">
              <controlPr defaultSize="0" autoFill="0" autoLine="0" autoPict="0" macro="[0]!Optionalmodule">
                <anchor moveWithCells="1">
                  <from>
                    <xdr:col>12</xdr:col>
                    <xdr:colOff>0</xdr:colOff>
                    <xdr:row>36</xdr:row>
                    <xdr:rowOff>0</xdr:rowOff>
                  </from>
                  <to>
                    <xdr:col>13</xdr:col>
                    <xdr:colOff>47625</xdr:colOff>
                    <xdr:row>37</xdr:row>
                    <xdr:rowOff>19050</xdr:rowOff>
                  </to>
                </anchor>
              </controlPr>
            </control>
          </mc:Choice>
        </mc:AlternateContent>
        <mc:AlternateContent xmlns:mc="http://schemas.openxmlformats.org/markup-compatibility/2006">
          <mc:Choice Requires="x14">
            <control shapeId="110627" r:id="rId38" name="$M$38">
              <controlPr defaultSize="0" autoFill="0" autoLine="0" autoPict="0" macro="[0]!Optionalmodule">
                <anchor moveWithCells="1">
                  <from>
                    <xdr:col>12</xdr:col>
                    <xdr:colOff>0</xdr:colOff>
                    <xdr:row>37</xdr:row>
                    <xdr:rowOff>0</xdr:rowOff>
                  </from>
                  <to>
                    <xdr:col>13</xdr:col>
                    <xdr:colOff>47625</xdr:colOff>
                    <xdr:row>38</xdr:row>
                    <xdr:rowOff>19050</xdr:rowOff>
                  </to>
                </anchor>
              </controlPr>
            </control>
          </mc:Choice>
        </mc:AlternateContent>
        <mc:AlternateContent xmlns:mc="http://schemas.openxmlformats.org/markup-compatibility/2006">
          <mc:Choice Requires="x14">
            <control shapeId="110628" r:id="rId39" name="$M$39">
              <controlPr defaultSize="0" autoFill="0" autoLine="0" autoPict="0" macro="[0]!Optionalmodule">
                <anchor moveWithCells="1">
                  <from>
                    <xdr:col>12</xdr:col>
                    <xdr:colOff>0</xdr:colOff>
                    <xdr:row>38</xdr:row>
                    <xdr:rowOff>0</xdr:rowOff>
                  </from>
                  <to>
                    <xdr:col>13</xdr:col>
                    <xdr:colOff>47625</xdr:colOff>
                    <xdr:row>39</xdr:row>
                    <xdr:rowOff>19050</xdr:rowOff>
                  </to>
                </anchor>
              </controlPr>
            </control>
          </mc:Choice>
        </mc:AlternateContent>
        <mc:AlternateContent xmlns:mc="http://schemas.openxmlformats.org/markup-compatibility/2006">
          <mc:Choice Requires="x14">
            <control shapeId="110629" r:id="rId40" name="$M$40">
              <controlPr defaultSize="0" autoFill="0" autoLine="0" autoPict="0" macro="[0]!Optionalmodule">
                <anchor moveWithCells="1">
                  <from>
                    <xdr:col>12</xdr:col>
                    <xdr:colOff>0</xdr:colOff>
                    <xdr:row>39</xdr:row>
                    <xdr:rowOff>0</xdr:rowOff>
                  </from>
                  <to>
                    <xdr:col>13</xdr:col>
                    <xdr:colOff>47625</xdr:colOff>
                    <xdr:row>40</xdr:row>
                    <xdr:rowOff>19050</xdr:rowOff>
                  </to>
                </anchor>
              </controlPr>
            </control>
          </mc:Choice>
        </mc:AlternateContent>
        <mc:AlternateContent xmlns:mc="http://schemas.openxmlformats.org/markup-compatibility/2006">
          <mc:Choice Requires="x14">
            <control shapeId="110630" r:id="rId41" name="$M$41">
              <controlPr defaultSize="0" autoFill="0" autoLine="0" autoPict="0" macro="[0]!Optionalmodule">
                <anchor moveWithCells="1">
                  <from>
                    <xdr:col>12</xdr:col>
                    <xdr:colOff>0</xdr:colOff>
                    <xdr:row>40</xdr:row>
                    <xdr:rowOff>0</xdr:rowOff>
                  </from>
                  <to>
                    <xdr:col>13</xdr:col>
                    <xdr:colOff>47625</xdr:colOff>
                    <xdr:row>41</xdr:row>
                    <xdr:rowOff>19050</xdr:rowOff>
                  </to>
                </anchor>
              </controlPr>
            </control>
          </mc:Choice>
        </mc:AlternateContent>
        <mc:AlternateContent xmlns:mc="http://schemas.openxmlformats.org/markup-compatibility/2006">
          <mc:Choice Requires="x14">
            <control shapeId="110631" r:id="rId42" name="$M$42">
              <controlPr defaultSize="0" autoFill="0" autoLine="0" autoPict="0" macro="[0]!Optionalmodule">
                <anchor moveWithCells="1">
                  <from>
                    <xdr:col>12</xdr:col>
                    <xdr:colOff>0</xdr:colOff>
                    <xdr:row>41</xdr:row>
                    <xdr:rowOff>0</xdr:rowOff>
                  </from>
                  <to>
                    <xdr:col>13</xdr:col>
                    <xdr:colOff>47625</xdr:colOff>
                    <xdr:row>42</xdr:row>
                    <xdr:rowOff>19050</xdr:rowOff>
                  </to>
                </anchor>
              </controlPr>
            </control>
          </mc:Choice>
        </mc:AlternateContent>
        <mc:AlternateContent xmlns:mc="http://schemas.openxmlformats.org/markup-compatibility/2006">
          <mc:Choice Requires="x14">
            <control shapeId="110632" r:id="rId43" name="$M$43">
              <controlPr defaultSize="0" autoFill="0" autoLine="0" autoPict="0" macro="[0]!Optionalmodule">
                <anchor moveWithCells="1">
                  <from>
                    <xdr:col>12</xdr:col>
                    <xdr:colOff>0</xdr:colOff>
                    <xdr:row>42</xdr:row>
                    <xdr:rowOff>0</xdr:rowOff>
                  </from>
                  <to>
                    <xdr:col>13</xdr:col>
                    <xdr:colOff>47625</xdr:colOff>
                    <xdr:row>43</xdr:row>
                    <xdr:rowOff>19050</xdr:rowOff>
                  </to>
                </anchor>
              </controlPr>
            </control>
          </mc:Choice>
        </mc:AlternateContent>
        <mc:AlternateContent xmlns:mc="http://schemas.openxmlformats.org/markup-compatibility/2006">
          <mc:Choice Requires="x14">
            <control shapeId="110633" r:id="rId44" name="$M$44">
              <controlPr defaultSize="0" autoFill="0" autoLine="0" autoPict="0" macro="[0]!Optionalmodule">
                <anchor moveWithCells="1">
                  <from>
                    <xdr:col>12</xdr:col>
                    <xdr:colOff>0</xdr:colOff>
                    <xdr:row>43</xdr:row>
                    <xdr:rowOff>0</xdr:rowOff>
                  </from>
                  <to>
                    <xdr:col>13</xdr:col>
                    <xdr:colOff>47625</xdr:colOff>
                    <xdr:row>44</xdr:row>
                    <xdr:rowOff>19050</xdr:rowOff>
                  </to>
                </anchor>
              </controlPr>
            </control>
          </mc:Choice>
        </mc:AlternateContent>
        <mc:AlternateContent xmlns:mc="http://schemas.openxmlformats.org/markup-compatibility/2006">
          <mc:Choice Requires="x14">
            <control shapeId="110634" r:id="rId45" name="$M$45">
              <controlPr defaultSize="0" autoFill="0" autoLine="0" autoPict="0" macro="[0]!Optionalmodule">
                <anchor moveWithCells="1">
                  <from>
                    <xdr:col>12</xdr:col>
                    <xdr:colOff>0</xdr:colOff>
                    <xdr:row>44</xdr:row>
                    <xdr:rowOff>0</xdr:rowOff>
                  </from>
                  <to>
                    <xdr:col>13</xdr:col>
                    <xdr:colOff>47625</xdr:colOff>
                    <xdr:row>45</xdr:row>
                    <xdr:rowOff>19050</xdr:rowOff>
                  </to>
                </anchor>
              </controlPr>
            </control>
          </mc:Choice>
        </mc:AlternateContent>
        <mc:AlternateContent xmlns:mc="http://schemas.openxmlformats.org/markup-compatibility/2006">
          <mc:Choice Requires="x14">
            <control shapeId="110635" r:id="rId46" name="$M$46">
              <controlPr defaultSize="0" autoFill="0" autoLine="0" autoPict="0" macro="[0]!Optionalmodule">
                <anchor moveWithCells="1">
                  <from>
                    <xdr:col>12</xdr:col>
                    <xdr:colOff>0</xdr:colOff>
                    <xdr:row>45</xdr:row>
                    <xdr:rowOff>0</xdr:rowOff>
                  </from>
                  <to>
                    <xdr:col>13</xdr:col>
                    <xdr:colOff>47625</xdr:colOff>
                    <xdr:row>46</xdr:row>
                    <xdr:rowOff>19050</xdr:rowOff>
                  </to>
                </anchor>
              </controlPr>
            </control>
          </mc:Choice>
        </mc:AlternateContent>
        <mc:AlternateContent xmlns:mc="http://schemas.openxmlformats.org/markup-compatibility/2006">
          <mc:Choice Requires="x14">
            <control shapeId="110636" r:id="rId47" name="$M$47">
              <controlPr defaultSize="0" autoFill="0" autoLine="0" autoPict="0" macro="[0]!Optionalmodule">
                <anchor moveWithCells="1">
                  <from>
                    <xdr:col>12</xdr:col>
                    <xdr:colOff>0</xdr:colOff>
                    <xdr:row>46</xdr:row>
                    <xdr:rowOff>0</xdr:rowOff>
                  </from>
                  <to>
                    <xdr:col>13</xdr:col>
                    <xdr:colOff>47625</xdr:colOff>
                    <xdr:row>47</xdr:row>
                    <xdr:rowOff>19050</xdr:rowOff>
                  </to>
                </anchor>
              </controlPr>
            </control>
          </mc:Choice>
        </mc:AlternateContent>
        <mc:AlternateContent xmlns:mc="http://schemas.openxmlformats.org/markup-compatibility/2006">
          <mc:Choice Requires="x14">
            <control shapeId="110637" r:id="rId48" name="$M$48">
              <controlPr defaultSize="0" autoFill="0" autoLine="0" autoPict="0" macro="[0]!Optionalmodule">
                <anchor moveWithCells="1">
                  <from>
                    <xdr:col>12</xdr:col>
                    <xdr:colOff>0</xdr:colOff>
                    <xdr:row>47</xdr:row>
                    <xdr:rowOff>0</xdr:rowOff>
                  </from>
                  <to>
                    <xdr:col>13</xdr:col>
                    <xdr:colOff>47625</xdr:colOff>
                    <xdr:row>48</xdr:row>
                    <xdr:rowOff>19050</xdr:rowOff>
                  </to>
                </anchor>
              </controlPr>
            </control>
          </mc:Choice>
        </mc:AlternateContent>
        <mc:AlternateContent xmlns:mc="http://schemas.openxmlformats.org/markup-compatibility/2006">
          <mc:Choice Requires="x14">
            <control shapeId="110638" r:id="rId49" name="$M$49">
              <controlPr defaultSize="0" autoFill="0" autoLine="0" autoPict="0" macro="[0]!Optionalmodule">
                <anchor moveWithCells="1">
                  <from>
                    <xdr:col>12</xdr:col>
                    <xdr:colOff>0</xdr:colOff>
                    <xdr:row>48</xdr:row>
                    <xdr:rowOff>0</xdr:rowOff>
                  </from>
                  <to>
                    <xdr:col>13</xdr:col>
                    <xdr:colOff>47625</xdr:colOff>
                    <xdr:row>49</xdr:row>
                    <xdr:rowOff>19050</xdr:rowOff>
                  </to>
                </anchor>
              </controlPr>
            </control>
          </mc:Choice>
        </mc:AlternateContent>
        <mc:AlternateContent xmlns:mc="http://schemas.openxmlformats.org/markup-compatibility/2006">
          <mc:Choice Requires="x14">
            <control shapeId="110639" r:id="rId50" name="$M$50">
              <controlPr defaultSize="0" autoFill="0" autoLine="0" autoPict="0" macro="[0]!Optionalmodule">
                <anchor moveWithCells="1">
                  <from>
                    <xdr:col>12</xdr:col>
                    <xdr:colOff>0</xdr:colOff>
                    <xdr:row>49</xdr:row>
                    <xdr:rowOff>0</xdr:rowOff>
                  </from>
                  <to>
                    <xdr:col>13</xdr:col>
                    <xdr:colOff>47625</xdr:colOff>
                    <xdr:row>50</xdr:row>
                    <xdr:rowOff>19050</xdr:rowOff>
                  </to>
                </anchor>
              </controlPr>
            </control>
          </mc:Choice>
        </mc:AlternateContent>
        <mc:AlternateContent xmlns:mc="http://schemas.openxmlformats.org/markup-compatibility/2006">
          <mc:Choice Requires="x14">
            <control shapeId="110640" r:id="rId51" name="$M$51">
              <controlPr defaultSize="0" autoFill="0" autoLine="0" autoPict="0" macro="[0]!Optionalmodule">
                <anchor moveWithCells="1">
                  <from>
                    <xdr:col>12</xdr:col>
                    <xdr:colOff>0</xdr:colOff>
                    <xdr:row>50</xdr:row>
                    <xdr:rowOff>0</xdr:rowOff>
                  </from>
                  <to>
                    <xdr:col>13</xdr:col>
                    <xdr:colOff>47625</xdr:colOff>
                    <xdr:row>51</xdr:row>
                    <xdr:rowOff>19050</xdr:rowOff>
                  </to>
                </anchor>
              </controlPr>
            </control>
          </mc:Choice>
        </mc:AlternateContent>
        <mc:AlternateContent xmlns:mc="http://schemas.openxmlformats.org/markup-compatibility/2006">
          <mc:Choice Requires="x14">
            <control shapeId="110641" r:id="rId52" name="$M$52">
              <controlPr defaultSize="0" autoFill="0" autoLine="0" autoPict="0" macro="[0]!Optionalmodule">
                <anchor moveWithCells="1">
                  <from>
                    <xdr:col>12</xdr:col>
                    <xdr:colOff>0</xdr:colOff>
                    <xdr:row>51</xdr:row>
                    <xdr:rowOff>0</xdr:rowOff>
                  </from>
                  <to>
                    <xdr:col>13</xdr:col>
                    <xdr:colOff>47625</xdr:colOff>
                    <xdr:row>52</xdr:row>
                    <xdr:rowOff>19050</xdr:rowOff>
                  </to>
                </anchor>
              </controlPr>
            </control>
          </mc:Choice>
        </mc:AlternateContent>
        <mc:AlternateContent xmlns:mc="http://schemas.openxmlformats.org/markup-compatibility/2006">
          <mc:Choice Requires="x14">
            <control shapeId="110642" r:id="rId53" name="$M$53">
              <controlPr defaultSize="0" autoFill="0" autoLine="0" autoPict="0" macro="[0]!Optionalmodule">
                <anchor moveWithCells="1">
                  <from>
                    <xdr:col>12</xdr:col>
                    <xdr:colOff>0</xdr:colOff>
                    <xdr:row>52</xdr:row>
                    <xdr:rowOff>0</xdr:rowOff>
                  </from>
                  <to>
                    <xdr:col>13</xdr:col>
                    <xdr:colOff>47625</xdr:colOff>
                    <xdr:row>53</xdr:row>
                    <xdr:rowOff>19050</xdr:rowOff>
                  </to>
                </anchor>
              </controlPr>
            </control>
          </mc:Choice>
        </mc:AlternateContent>
        <mc:AlternateContent xmlns:mc="http://schemas.openxmlformats.org/markup-compatibility/2006">
          <mc:Choice Requires="x14">
            <control shapeId="110643" r:id="rId54" name="$M$54">
              <controlPr defaultSize="0" autoFill="0" autoLine="0" autoPict="0" macro="[0]!Optionalmodule">
                <anchor moveWithCells="1">
                  <from>
                    <xdr:col>12</xdr:col>
                    <xdr:colOff>0</xdr:colOff>
                    <xdr:row>53</xdr:row>
                    <xdr:rowOff>0</xdr:rowOff>
                  </from>
                  <to>
                    <xdr:col>13</xdr:col>
                    <xdr:colOff>47625</xdr:colOff>
                    <xdr:row>54</xdr:row>
                    <xdr:rowOff>19050</xdr:rowOff>
                  </to>
                </anchor>
              </controlPr>
            </control>
          </mc:Choice>
        </mc:AlternateContent>
        <mc:AlternateContent xmlns:mc="http://schemas.openxmlformats.org/markup-compatibility/2006">
          <mc:Choice Requires="x14">
            <control shapeId="110644" r:id="rId55" name="$M$55">
              <controlPr defaultSize="0" autoFill="0" autoLine="0" autoPict="0" macro="[0]!Optionalmodule">
                <anchor moveWithCells="1">
                  <from>
                    <xdr:col>12</xdr:col>
                    <xdr:colOff>0</xdr:colOff>
                    <xdr:row>54</xdr:row>
                    <xdr:rowOff>0</xdr:rowOff>
                  </from>
                  <to>
                    <xdr:col>13</xdr:col>
                    <xdr:colOff>47625</xdr:colOff>
                    <xdr:row>55</xdr:row>
                    <xdr:rowOff>19050</xdr:rowOff>
                  </to>
                </anchor>
              </controlPr>
            </control>
          </mc:Choice>
        </mc:AlternateContent>
        <mc:AlternateContent xmlns:mc="http://schemas.openxmlformats.org/markup-compatibility/2006">
          <mc:Choice Requires="x14">
            <control shapeId="110645" r:id="rId56" name="$M$56">
              <controlPr defaultSize="0" autoFill="0" autoLine="0" autoPict="0" macro="[0]!Optionalmodule">
                <anchor moveWithCells="1">
                  <from>
                    <xdr:col>12</xdr:col>
                    <xdr:colOff>0</xdr:colOff>
                    <xdr:row>55</xdr:row>
                    <xdr:rowOff>0</xdr:rowOff>
                  </from>
                  <to>
                    <xdr:col>13</xdr:col>
                    <xdr:colOff>47625</xdr:colOff>
                    <xdr:row>56</xdr:row>
                    <xdr:rowOff>19050</xdr:rowOff>
                  </to>
                </anchor>
              </controlPr>
            </control>
          </mc:Choice>
        </mc:AlternateContent>
        <mc:AlternateContent xmlns:mc="http://schemas.openxmlformats.org/markup-compatibility/2006">
          <mc:Choice Requires="x14">
            <control shapeId="110646" r:id="rId57" name="$M$57">
              <controlPr defaultSize="0" autoFill="0" autoLine="0" autoPict="0" macro="[0]!Optionalmodule">
                <anchor moveWithCells="1">
                  <from>
                    <xdr:col>12</xdr:col>
                    <xdr:colOff>0</xdr:colOff>
                    <xdr:row>56</xdr:row>
                    <xdr:rowOff>0</xdr:rowOff>
                  </from>
                  <to>
                    <xdr:col>13</xdr:col>
                    <xdr:colOff>47625</xdr:colOff>
                    <xdr:row>57</xdr:row>
                    <xdr:rowOff>19050</xdr:rowOff>
                  </to>
                </anchor>
              </controlPr>
            </control>
          </mc:Choice>
        </mc:AlternateContent>
        <mc:AlternateContent xmlns:mc="http://schemas.openxmlformats.org/markup-compatibility/2006">
          <mc:Choice Requires="x14">
            <control shapeId="110647" r:id="rId58" name="$M$58">
              <controlPr defaultSize="0" autoFill="0" autoLine="0" autoPict="0" macro="[0]!Optionalmodule">
                <anchor moveWithCells="1">
                  <from>
                    <xdr:col>12</xdr:col>
                    <xdr:colOff>0</xdr:colOff>
                    <xdr:row>57</xdr:row>
                    <xdr:rowOff>0</xdr:rowOff>
                  </from>
                  <to>
                    <xdr:col>13</xdr:col>
                    <xdr:colOff>47625</xdr:colOff>
                    <xdr:row>58</xdr:row>
                    <xdr:rowOff>19050</xdr:rowOff>
                  </to>
                </anchor>
              </controlPr>
            </control>
          </mc:Choice>
        </mc:AlternateContent>
        <mc:AlternateContent xmlns:mc="http://schemas.openxmlformats.org/markup-compatibility/2006">
          <mc:Choice Requires="x14">
            <control shapeId="110648" r:id="rId59" name="$M$59">
              <controlPr defaultSize="0" autoFill="0" autoLine="0" autoPict="0" macro="[0]!Optionalmodule">
                <anchor moveWithCells="1">
                  <from>
                    <xdr:col>12</xdr:col>
                    <xdr:colOff>0</xdr:colOff>
                    <xdr:row>58</xdr:row>
                    <xdr:rowOff>0</xdr:rowOff>
                  </from>
                  <to>
                    <xdr:col>13</xdr:col>
                    <xdr:colOff>47625</xdr:colOff>
                    <xdr:row>59</xdr:row>
                    <xdr:rowOff>19050</xdr:rowOff>
                  </to>
                </anchor>
              </controlPr>
            </control>
          </mc:Choice>
        </mc:AlternateContent>
        <mc:AlternateContent xmlns:mc="http://schemas.openxmlformats.org/markup-compatibility/2006">
          <mc:Choice Requires="x14">
            <control shapeId="110649" r:id="rId60" name="$M$60">
              <controlPr defaultSize="0" autoFill="0" autoLine="0" autoPict="0" macro="[0]!Optionalmodule">
                <anchor moveWithCells="1">
                  <from>
                    <xdr:col>12</xdr:col>
                    <xdr:colOff>0</xdr:colOff>
                    <xdr:row>59</xdr:row>
                    <xdr:rowOff>0</xdr:rowOff>
                  </from>
                  <to>
                    <xdr:col>13</xdr:col>
                    <xdr:colOff>47625</xdr:colOff>
                    <xdr:row>60</xdr:row>
                    <xdr:rowOff>19050</xdr:rowOff>
                  </to>
                </anchor>
              </controlPr>
            </control>
          </mc:Choice>
        </mc:AlternateContent>
        <mc:AlternateContent xmlns:mc="http://schemas.openxmlformats.org/markup-compatibility/2006">
          <mc:Choice Requires="x14">
            <control shapeId="110650" r:id="rId61" name="$M$61">
              <controlPr defaultSize="0" autoFill="0" autoLine="0" autoPict="0" macro="[0]!Optionalmodule">
                <anchor moveWithCells="1">
                  <from>
                    <xdr:col>12</xdr:col>
                    <xdr:colOff>0</xdr:colOff>
                    <xdr:row>60</xdr:row>
                    <xdr:rowOff>0</xdr:rowOff>
                  </from>
                  <to>
                    <xdr:col>13</xdr:col>
                    <xdr:colOff>47625</xdr:colOff>
                    <xdr:row>61</xdr:row>
                    <xdr:rowOff>19050</xdr:rowOff>
                  </to>
                </anchor>
              </controlPr>
            </control>
          </mc:Choice>
        </mc:AlternateContent>
        <mc:AlternateContent xmlns:mc="http://schemas.openxmlformats.org/markup-compatibility/2006">
          <mc:Choice Requires="x14">
            <control shapeId="110651" r:id="rId62" name="$M$62">
              <controlPr defaultSize="0" autoFill="0" autoLine="0" autoPict="0" macro="[0]!Optionalmodule">
                <anchor moveWithCells="1">
                  <from>
                    <xdr:col>12</xdr:col>
                    <xdr:colOff>0</xdr:colOff>
                    <xdr:row>61</xdr:row>
                    <xdr:rowOff>0</xdr:rowOff>
                  </from>
                  <to>
                    <xdr:col>13</xdr:col>
                    <xdr:colOff>47625</xdr:colOff>
                    <xdr:row>62</xdr:row>
                    <xdr:rowOff>19050</xdr:rowOff>
                  </to>
                </anchor>
              </controlPr>
            </control>
          </mc:Choice>
        </mc:AlternateContent>
        <mc:AlternateContent xmlns:mc="http://schemas.openxmlformats.org/markup-compatibility/2006">
          <mc:Choice Requires="x14">
            <control shapeId="110652" r:id="rId63" name="$M$63">
              <controlPr defaultSize="0" autoFill="0" autoLine="0" autoPict="0" macro="[0]!Optionalmodule">
                <anchor moveWithCells="1">
                  <from>
                    <xdr:col>12</xdr:col>
                    <xdr:colOff>0</xdr:colOff>
                    <xdr:row>62</xdr:row>
                    <xdr:rowOff>0</xdr:rowOff>
                  </from>
                  <to>
                    <xdr:col>13</xdr:col>
                    <xdr:colOff>47625</xdr:colOff>
                    <xdr:row>63</xdr:row>
                    <xdr:rowOff>19050</xdr:rowOff>
                  </to>
                </anchor>
              </controlPr>
            </control>
          </mc:Choice>
        </mc:AlternateContent>
        <mc:AlternateContent xmlns:mc="http://schemas.openxmlformats.org/markup-compatibility/2006">
          <mc:Choice Requires="x14">
            <control shapeId="110653" r:id="rId64" name="$M$64">
              <controlPr defaultSize="0" autoFill="0" autoLine="0" autoPict="0" macro="[0]!Optionalmodule">
                <anchor moveWithCells="1">
                  <from>
                    <xdr:col>12</xdr:col>
                    <xdr:colOff>0</xdr:colOff>
                    <xdr:row>63</xdr:row>
                    <xdr:rowOff>0</xdr:rowOff>
                  </from>
                  <to>
                    <xdr:col>13</xdr:col>
                    <xdr:colOff>47625</xdr:colOff>
                    <xdr:row>64</xdr:row>
                    <xdr:rowOff>19050</xdr:rowOff>
                  </to>
                </anchor>
              </controlPr>
            </control>
          </mc:Choice>
        </mc:AlternateContent>
        <mc:AlternateContent xmlns:mc="http://schemas.openxmlformats.org/markup-compatibility/2006">
          <mc:Choice Requires="x14">
            <control shapeId="110654" r:id="rId65" name="$M$65">
              <controlPr defaultSize="0" autoFill="0" autoLine="0" autoPict="0" macro="[0]!Optionalmodule">
                <anchor moveWithCells="1">
                  <from>
                    <xdr:col>12</xdr:col>
                    <xdr:colOff>0</xdr:colOff>
                    <xdr:row>64</xdr:row>
                    <xdr:rowOff>0</xdr:rowOff>
                  </from>
                  <to>
                    <xdr:col>13</xdr:col>
                    <xdr:colOff>47625</xdr:colOff>
                    <xdr:row>65</xdr:row>
                    <xdr:rowOff>19050</xdr:rowOff>
                  </to>
                </anchor>
              </controlPr>
            </control>
          </mc:Choice>
        </mc:AlternateContent>
        <mc:AlternateContent xmlns:mc="http://schemas.openxmlformats.org/markup-compatibility/2006">
          <mc:Choice Requires="x14">
            <control shapeId="110655" r:id="rId66" name="$M$66">
              <controlPr defaultSize="0" autoFill="0" autoLine="0" autoPict="0" macro="[0]!Optionalmodule">
                <anchor moveWithCells="1">
                  <from>
                    <xdr:col>12</xdr:col>
                    <xdr:colOff>0</xdr:colOff>
                    <xdr:row>65</xdr:row>
                    <xdr:rowOff>0</xdr:rowOff>
                  </from>
                  <to>
                    <xdr:col>13</xdr:col>
                    <xdr:colOff>47625</xdr:colOff>
                    <xdr:row>66</xdr:row>
                    <xdr:rowOff>19050</xdr:rowOff>
                  </to>
                </anchor>
              </controlPr>
            </control>
          </mc:Choice>
        </mc:AlternateContent>
        <mc:AlternateContent xmlns:mc="http://schemas.openxmlformats.org/markup-compatibility/2006">
          <mc:Choice Requires="x14">
            <control shapeId="110656" r:id="rId67" name="$M$67">
              <controlPr defaultSize="0" autoFill="0" autoLine="0" autoPict="0" macro="[0]!Optionalmodule">
                <anchor moveWithCells="1">
                  <from>
                    <xdr:col>12</xdr:col>
                    <xdr:colOff>0</xdr:colOff>
                    <xdr:row>66</xdr:row>
                    <xdr:rowOff>0</xdr:rowOff>
                  </from>
                  <to>
                    <xdr:col>13</xdr:col>
                    <xdr:colOff>47625</xdr:colOff>
                    <xdr:row>67</xdr:row>
                    <xdr:rowOff>19050</xdr:rowOff>
                  </to>
                </anchor>
              </controlPr>
            </control>
          </mc:Choice>
        </mc:AlternateContent>
        <mc:AlternateContent xmlns:mc="http://schemas.openxmlformats.org/markup-compatibility/2006">
          <mc:Choice Requires="x14">
            <control shapeId="110657" r:id="rId68" name="$M$68">
              <controlPr defaultSize="0" autoFill="0" autoLine="0" autoPict="0" macro="[0]!Optionalmodule">
                <anchor moveWithCells="1">
                  <from>
                    <xdr:col>12</xdr:col>
                    <xdr:colOff>0</xdr:colOff>
                    <xdr:row>67</xdr:row>
                    <xdr:rowOff>0</xdr:rowOff>
                  </from>
                  <to>
                    <xdr:col>13</xdr:col>
                    <xdr:colOff>47625</xdr:colOff>
                    <xdr:row>68</xdr:row>
                    <xdr:rowOff>19050</xdr:rowOff>
                  </to>
                </anchor>
              </controlPr>
            </control>
          </mc:Choice>
        </mc:AlternateContent>
        <mc:AlternateContent xmlns:mc="http://schemas.openxmlformats.org/markup-compatibility/2006">
          <mc:Choice Requires="x14">
            <control shapeId="110658" r:id="rId69" name="$M$69">
              <controlPr defaultSize="0" autoFill="0" autoLine="0" autoPict="0" macro="[0]!Optionalmodule">
                <anchor moveWithCells="1">
                  <from>
                    <xdr:col>12</xdr:col>
                    <xdr:colOff>0</xdr:colOff>
                    <xdr:row>68</xdr:row>
                    <xdr:rowOff>0</xdr:rowOff>
                  </from>
                  <to>
                    <xdr:col>13</xdr:col>
                    <xdr:colOff>47625</xdr:colOff>
                    <xdr:row>69</xdr:row>
                    <xdr:rowOff>19050</xdr:rowOff>
                  </to>
                </anchor>
              </controlPr>
            </control>
          </mc:Choice>
        </mc:AlternateContent>
        <mc:AlternateContent xmlns:mc="http://schemas.openxmlformats.org/markup-compatibility/2006">
          <mc:Choice Requires="x14">
            <control shapeId="110659" r:id="rId70" name="$M$70">
              <controlPr defaultSize="0" autoFill="0" autoLine="0" autoPict="0" macro="[0]!Optionalmodule">
                <anchor moveWithCells="1">
                  <from>
                    <xdr:col>12</xdr:col>
                    <xdr:colOff>0</xdr:colOff>
                    <xdr:row>69</xdr:row>
                    <xdr:rowOff>0</xdr:rowOff>
                  </from>
                  <to>
                    <xdr:col>13</xdr:col>
                    <xdr:colOff>47625</xdr:colOff>
                    <xdr:row>70</xdr:row>
                    <xdr:rowOff>19050</xdr:rowOff>
                  </to>
                </anchor>
              </controlPr>
            </control>
          </mc:Choice>
        </mc:AlternateContent>
        <mc:AlternateContent xmlns:mc="http://schemas.openxmlformats.org/markup-compatibility/2006">
          <mc:Choice Requires="x14">
            <control shapeId="110660" r:id="rId71" name="$M$71">
              <controlPr defaultSize="0" autoFill="0" autoLine="0" autoPict="0" macro="[0]!Optionalmodule">
                <anchor moveWithCells="1">
                  <from>
                    <xdr:col>12</xdr:col>
                    <xdr:colOff>0</xdr:colOff>
                    <xdr:row>70</xdr:row>
                    <xdr:rowOff>0</xdr:rowOff>
                  </from>
                  <to>
                    <xdr:col>13</xdr:col>
                    <xdr:colOff>47625</xdr:colOff>
                    <xdr:row>71</xdr:row>
                    <xdr:rowOff>19050</xdr:rowOff>
                  </to>
                </anchor>
              </controlPr>
            </control>
          </mc:Choice>
        </mc:AlternateContent>
        <mc:AlternateContent xmlns:mc="http://schemas.openxmlformats.org/markup-compatibility/2006">
          <mc:Choice Requires="x14">
            <control shapeId="110661" r:id="rId72" name="$M$72">
              <controlPr defaultSize="0" autoFill="0" autoLine="0" autoPict="0" macro="[0]!Optionalmodule">
                <anchor moveWithCells="1">
                  <from>
                    <xdr:col>12</xdr:col>
                    <xdr:colOff>0</xdr:colOff>
                    <xdr:row>71</xdr:row>
                    <xdr:rowOff>0</xdr:rowOff>
                  </from>
                  <to>
                    <xdr:col>13</xdr:col>
                    <xdr:colOff>47625</xdr:colOff>
                    <xdr:row>72</xdr:row>
                    <xdr:rowOff>19050</xdr:rowOff>
                  </to>
                </anchor>
              </controlPr>
            </control>
          </mc:Choice>
        </mc:AlternateContent>
        <mc:AlternateContent xmlns:mc="http://schemas.openxmlformats.org/markup-compatibility/2006">
          <mc:Choice Requires="x14">
            <control shapeId="110662" r:id="rId73" name="$M$73">
              <controlPr defaultSize="0" autoFill="0" autoLine="0" autoPict="0" macro="[0]!Optionalmodule">
                <anchor moveWithCells="1">
                  <from>
                    <xdr:col>12</xdr:col>
                    <xdr:colOff>0</xdr:colOff>
                    <xdr:row>72</xdr:row>
                    <xdr:rowOff>0</xdr:rowOff>
                  </from>
                  <to>
                    <xdr:col>13</xdr:col>
                    <xdr:colOff>47625</xdr:colOff>
                    <xdr:row>73</xdr:row>
                    <xdr:rowOff>19050</xdr:rowOff>
                  </to>
                </anchor>
              </controlPr>
            </control>
          </mc:Choice>
        </mc:AlternateContent>
        <mc:AlternateContent xmlns:mc="http://schemas.openxmlformats.org/markup-compatibility/2006">
          <mc:Choice Requires="x14">
            <control shapeId="110663" r:id="rId74" name="$M$74">
              <controlPr defaultSize="0" autoFill="0" autoLine="0" autoPict="0" macro="[0]!Optionalmodule">
                <anchor moveWithCells="1">
                  <from>
                    <xdr:col>12</xdr:col>
                    <xdr:colOff>0</xdr:colOff>
                    <xdr:row>73</xdr:row>
                    <xdr:rowOff>0</xdr:rowOff>
                  </from>
                  <to>
                    <xdr:col>13</xdr:col>
                    <xdr:colOff>47625</xdr:colOff>
                    <xdr:row>74</xdr:row>
                    <xdr:rowOff>19050</xdr:rowOff>
                  </to>
                </anchor>
              </controlPr>
            </control>
          </mc:Choice>
        </mc:AlternateContent>
        <mc:AlternateContent xmlns:mc="http://schemas.openxmlformats.org/markup-compatibility/2006">
          <mc:Choice Requires="x14">
            <control shapeId="110664" r:id="rId75" name="$M$75">
              <controlPr defaultSize="0" autoFill="0" autoLine="0" autoPict="0" macro="[0]!Optionalmodule">
                <anchor moveWithCells="1">
                  <from>
                    <xdr:col>12</xdr:col>
                    <xdr:colOff>0</xdr:colOff>
                    <xdr:row>74</xdr:row>
                    <xdr:rowOff>0</xdr:rowOff>
                  </from>
                  <to>
                    <xdr:col>13</xdr:col>
                    <xdr:colOff>47625</xdr:colOff>
                    <xdr:row>75</xdr:row>
                    <xdr:rowOff>19050</xdr:rowOff>
                  </to>
                </anchor>
              </controlPr>
            </control>
          </mc:Choice>
        </mc:AlternateContent>
        <mc:AlternateContent xmlns:mc="http://schemas.openxmlformats.org/markup-compatibility/2006">
          <mc:Choice Requires="x14">
            <control shapeId="110665" r:id="rId76" name="$M$76">
              <controlPr defaultSize="0" autoFill="0" autoLine="0" autoPict="0" macro="[0]!Optionalmodule">
                <anchor moveWithCells="1">
                  <from>
                    <xdr:col>12</xdr:col>
                    <xdr:colOff>0</xdr:colOff>
                    <xdr:row>75</xdr:row>
                    <xdr:rowOff>0</xdr:rowOff>
                  </from>
                  <to>
                    <xdr:col>13</xdr:col>
                    <xdr:colOff>47625</xdr:colOff>
                    <xdr:row>76</xdr:row>
                    <xdr:rowOff>19050</xdr:rowOff>
                  </to>
                </anchor>
              </controlPr>
            </control>
          </mc:Choice>
        </mc:AlternateContent>
        <mc:AlternateContent xmlns:mc="http://schemas.openxmlformats.org/markup-compatibility/2006">
          <mc:Choice Requires="x14">
            <control shapeId="110666" r:id="rId77" name="$M$77">
              <controlPr defaultSize="0" autoFill="0" autoLine="0" autoPict="0" macro="[0]!Optionalmodule">
                <anchor moveWithCells="1">
                  <from>
                    <xdr:col>12</xdr:col>
                    <xdr:colOff>0</xdr:colOff>
                    <xdr:row>76</xdr:row>
                    <xdr:rowOff>0</xdr:rowOff>
                  </from>
                  <to>
                    <xdr:col>13</xdr:col>
                    <xdr:colOff>47625</xdr:colOff>
                    <xdr:row>77</xdr:row>
                    <xdr:rowOff>19050</xdr:rowOff>
                  </to>
                </anchor>
              </controlPr>
            </control>
          </mc:Choice>
        </mc:AlternateContent>
        <mc:AlternateContent xmlns:mc="http://schemas.openxmlformats.org/markup-compatibility/2006">
          <mc:Choice Requires="x14">
            <control shapeId="110667" r:id="rId78" name="$M$78">
              <controlPr defaultSize="0" autoFill="0" autoLine="0" autoPict="0" macro="[0]!Optionalmodule">
                <anchor moveWithCells="1">
                  <from>
                    <xdr:col>12</xdr:col>
                    <xdr:colOff>0</xdr:colOff>
                    <xdr:row>77</xdr:row>
                    <xdr:rowOff>0</xdr:rowOff>
                  </from>
                  <to>
                    <xdr:col>13</xdr:col>
                    <xdr:colOff>47625</xdr:colOff>
                    <xdr:row>78</xdr:row>
                    <xdr:rowOff>19050</xdr:rowOff>
                  </to>
                </anchor>
              </controlPr>
            </control>
          </mc:Choice>
        </mc:AlternateContent>
        <mc:AlternateContent xmlns:mc="http://schemas.openxmlformats.org/markup-compatibility/2006">
          <mc:Choice Requires="x14">
            <control shapeId="110668" r:id="rId79" name="$M$79">
              <controlPr defaultSize="0" autoFill="0" autoLine="0" autoPict="0" macro="[0]!Optionalmodule">
                <anchor moveWithCells="1">
                  <from>
                    <xdr:col>12</xdr:col>
                    <xdr:colOff>0</xdr:colOff>
                    <xdr:row>78</xdr:row>
                    <xdr:rowOff>0</xdr:rowOff>
                  </from>
                  <to>
                    <xdr:col>13</xdr:col>
                    <xdr:colOff>47625</xdr:colOff>
                    <xdr:row>79</xdr:row>
                    <xdr:rowOff>19050</xdr:rowOff>
                  </to>
                </anchor>
              </controlPr>
            </control>
          </mc:Choice>
        </mc:AlternateContent>
        <mc:AlternateContent xmlns:mc="http://schemas.openxmlformats.org/markup-compatibility/2006">
          <mc:Choice Requires="x14">
            <control shapeId="110669" r:id="rId80" name="$M$80">
              <controlPr defaultSize="0" autoFill="0" autoLine="0" autoPict="0" macro="[0]!Optionalmodule">
                <anchor moveWithCells="1">
                  <from>
                    <xdr:col>12</xdr:col>
                    <xdr:colOff>0</xdr:colOff>
                    <xdr:row>79</xdr:row>
                    <xdr:rowOff>0</xdr:rowOff>
                  </from>
                  <to>
                    <xdr:col>13</xdr:col>
                    <xdr:colOff>47625</xdr:colOff>
                    <xdr:row>80</xdr:row>
                    <xdr:rowOff>19050</xdr:rowOff>
                  </to>
                </anchor>
              </controlPr>
            </control>
          </mc:Choice>
        </mc:AlternateContent>
        <mc:AlternateContent xmlns:mc="http://schemas.openxmlformats.org/markup-compatibility/2006">
          <mc:Choice Requires="x14">
            <control shapeId="110670" r:id="rId81" name="$M$81">
              <controlPr defaultSize="0" autoFill="0" autoLine="0" autoPict="0" macro="[0]!Optionalmodule">
                <anchor moveWithCells="1">
                  <from>
                    <xdr:col>12</xdr:col>
                    <xdr:colOff>0</xdr:colOff>
                    <xdr:row>80</xdr:row>
                    <xdr:rowOff>0</xdr:rowOff>
                  </from>
                  <to>
                    <xdr:col>13</xdr:col>
                    <xdr:colOff>47625</xdr:colOff>
                    <xdr:row>81</xdr:row>
                    <xdr:rowOff>19050</xdr:rowOff>
                  </to>
                </anchor>
              </controlPr>
            </control>
          </mc:Choice>
        </mc:AlternateContent>
        <mc:AlternateContent xmlns:mc="http://schemas.openxmlformats.org/markup-compatibility/2006">
          <mc:Choice Requires="x14">
            <control shapeId="110671" r:id="rId82" name="$M$82">
              <controlPr defaultSize="0" autoFill="0" autoLine="0" autoPict="0" macro="[0]!Optionalmodule">
                <anchor moveWithCells="1">
                  <from>
                    <xdr:col>12</xdr:col>
                    <xdr:colOff>0</xdr:colOff>
                    <xdr:row>81</xdr:row>
                    <xdr:rowOff>0</xdr:rowOff>
                  </from>
                  <to>
                    <xdr:col>13</xdr:col>
                    <xdr:colOff>47625</xdr:colOff>
                    <xdr:row>82</xdr:row>
                    <xdr:rowOff>19050</xdr:rowOff>
                  </to>
                </anchor>
              </controlPr>
            </control>
          </mc:Choice>
        </mc:AlternateContent>
        <mc:AlternateContent xmlns:mc="http://schemas.openxmlformats.org/markup-compatibility/2006">
          <mc:Choice Requires="x14">
            <control shapeId="110672" r:id="rId83" name="$M$83">
              <controlPr defaultSize="0" autoFill="0" autoLine="0" autoPict="0" macro="[0]!Optionalmodule">
                <anchor moveWithCells="1">
                  <from>
                    <xdr:col>12</xdr:col>
                    <xdr:colOff>0</xdr:colOff>
                    <xdr:row>82</xdr:row>
                    <xdr:rowOff>0</xdr:rowOff>
                  </from>
                  <to>
                    <xdr:col>13</xdr:col>
                    <xdr:colOff>47625</xdr:colOff>
                    <xdr:row>83</xdr:row>
                    <xdr:rowOff>19050</xdr:rowOff>
                  </to>
                </anchor>
              </controlPr>
            </control>
          </mc:Choice>
        </mc:AlternateContent>
        <mc:AlternateContent xmlns:mc="http://schemas.openxmlformats.org/markup-compatibility/2006">
          <mc:Choice Requires="x14">
            <control shapeId="110673" r:id="rId84" name="$M$84">
              <controlPr defaultSize="0" autoFill="0" autoLine="0" autoPict="0" macro="[0]!Optionalmodule">
                <anchor moveWithCells="1">
                  <from>
                    <xdr:col>12</xdr:col>
                    <xdr:colOff>0</xdr:colOff>
                    <xdr:row>83</xdr:row>
                    <xdr:rowOff>0</xdr:rowOff>
                  </from>
                  <to>
                    <xdr:col>13</xdr:col>
                    <xdr:colOff>47625</xdr:colOff>
                    <xdr:row>84</xdr:row>
                    <xdr:rowOff>19050</xdr:rowOff>
                  </to>
                </anchor>
              </controlPr>
            </control>
          </mc:Choice>
        </mc:AlternateContent>
        <mc:AlternateContent xmlns:mc="http://schemas.openxmlformats.org/markup-compatibility/2006">
          <mc:Choice Requires="x14">
            <control shapeId="110674" r:id="rId85" name="$M$85">
              <controlPr defaultSize="0" autoFill="0" autoLine="0" autoPict="0" macro="[0]!Optionalmodule">
                <anchor moveWithCells="1">
                  <from>
                    <xdr:col>12</xdr:col>
                    <xdr:colOff>0</xdr:colOff>
                    <xdr:row>84</xdr:row>
                    <xdr:rowOff>0</xdr:rowOff>
                  </from>
                  <to>
                    <xdr:col>13</xdr:col>
                    <xdr:colOff>47625</xdr:colOff>
                    <xdr:row>85</xdr:row>
                    <xdr:rowOff>19050</xdr:rowOff>
                  </to>
                </anchor>
              </controlPr>
            </control>
          </mc:Choice>
        </mc:AlternateContent>
        <mc:AlternateContent xmlns:mc="http://schemas.openxmlformats.org/markup-compatibility/2006">
          <mc:Choice Requires="x14">
            <control shapeId="110675" r:id="rId86" name="$M$86">
              <controlPr defaultSize="0" autoFill="0" autoLine="0" autoPict="0" macro="[0]!Optionalmodule">
                <anchor moveWithCells="1">
                  <from>
                    <xdr:col>12</xdr:col>
                    <xdr:colOff>0</xdr:colOff>
                    <xdr:row>85</xdr:row>
                    <xdr:rowOff>0</xdr:rowOff>
                  </from>
                  <to>
                    <xdr:col>13</xdr:col>
                    <xdr:colOff>47625</xdr:colOff>
                    <xdr:row>86</xdr:row>
                    <xdr:rowOff>19050</xdr:rowOff>
                  </to>
                </anchor>
              </controlPr>
            </control>
          </mc:Choice>
        </mc:AlternateContent>
        <mc:AlternateContent xmlns:mc="http://schemas.openxmlformats.org/markup-compatibility/2006">
          <mc:Choice Requires="x14">
            <control shapeId="110676" r:id="rId87" name="$M$87">
              <controlPr defaultSize="0" autoFill="0" autoLine="0" autoPict="0" macro="[0]!Optionalmodule">
                <anchor moveWithCells="1">
                  <from>
                    <xdr:col>12</xdr:col>
                    <xdr:colOff>0</xdr:colOff>
                    <xdr:row>86</xdr:row>
                    <xdr:rowOff>0</xdr:rowOff>
                  </from>
                  <to>
                    <xdr:col>13</xdr:col>
                    <xdr:colOff>47625</xdr:colOff>
                    <xdr:row>87</xdr:row>
                    <xdr:rowOff>19050</xdr:rowOff>
                  </to>
                </anchor>
              </controlPr>
            </control>
          </mc:Choice>
        </mc:AlternateContent>
        <mc:AlternateContent xmlns:mc="http://schemas.openxmlformats.org/markup-compatibility/2006">
          <mc:Choice Requires="x14">
            <control shapeId="110677" r:id="rId88" name="$M$88">
              <controlPr defaultSize="0" autoFill="0" autoLine="0" autoPict="0" macro="[0]!Optionalmodule">
                <anchor moveWithCells="1">
                  <from>
                    <xdr:col>12</xdr:col>
                    <xdr:colOff>0</xdr:colOff>
                    <xdr:row>87</xdr:row>
                    <xdr:rowOff>0</xdr:rowOff>
                  </from>
                  <to>
                    <xdr:col>13</xdr:col>
                    <xdr:colOff>47625</xdr:colOff>
                    <xdr:row>88</xdr:row>
                    <xdr:rowOff>19050</xdr:rowOff>
                  </to>
                </anchor>
              </controlPr>
            </control>
          </mc:Choice>
        </mc:AlternateContent>
        <mc:AlternateContent xmlns:mc="http://schemas.openxmlformats.org/markup-compatibility/2006">
          <mc:Choice Requires="x14">
            <control shapeId="110678" r:id="rId89" name="$M$89">
              <controlPr defaultSize="0" autoFill="0" autoLine="0" autoPict="0" macro="[0]!Optionalmodule">
                <anchor moveWithCells="1">
                  <from>
                    <xdr:col>12</xdr:col>
                    <xdr:colOff>0</xdr:colOff>
                    <xdr:row>88</xdr:row>
                    <xdr:rowOff>0</xdr:rowOff>
                  </from>
                  <to>
                    <xdr:col>13</xdr:col>
                    <xdr:colOff>47625</xdr:colOff>
                    <xdr:row>89</xdr:row>
                    <xdr:rowOff>19050</xdr:rowOff>
                  </to>
                </anchor>
              </controlPr>
            </control>
          </mc:Choice>
        </mc:AlternateContent>
        <mc:AlternateContent xmlns:mc="http://schemas.openxmlformats.org/markup-compatibility/2006">
          <mc:Choice Requires="x14">
            <control shapeId="110679" r:id="rId90" name="$M$90">
              <controlPr defaultSize="0" autoFill="0" autoLine="0" autoPict="0" macro="[0]!Optionalmodule">
                <anchor moveWithCells="1">
                  <from>
                    <xdr:col>12</xdr:col>
                    <xdr:colOff>0</xdr:colOff>
                    <xdr:row>89</xdr:row>
                    <xdr:rowOff>0</xdr:rowOff>
                  </from>
                  <to>
                    <xdr:col>13</xdr:col>
                    <xdr:colOff>47625</xdr:colOff>
                    <xdr:row>90</xdr:row>
                    <xdr:rowOff>19050</xdr:rowOff>
                  </to>
                </anchor>
              </controlPr>
            </control>
          </mc:Choice>
        </mc:AlternateContent>
        <mc:AlternateContent xmlns:mc="http://schemas.openxmlformats.org/markup-compatibility/2006">
          <mc:Choice Requires="x14">
            <control shapeId="110680" r:id="rId91" name="$M$91">
              <controlPr defaultSize="0" autoFill="0" autoLine="0" autoPict="0" macro="[0]!Optionalmodule">
                <anchor moveWithCells="1">
                  <from>
                    <xdr:col>12</xdr:col>
                    <xdr:colOff>0</xdr:colOff>
                    <xdr:row>90</xdr:row>
                    <xdr:rowOff>0</xdr:rowOff>
                  </from>
                  <to>
                    <xdr:col>13</xdr:col>
                    <xdr:colOff>47625</xdr:colOff>
                    <xdr:row>91</xdr:row>
                    <xdr:rowOff>19050</xdr:rowOff>
                  </to>
                </anchor>
              </controlPr>
            </control>
          </mc:Choice>
        </mc:AlternateContent>
        <mc:AlternateContent xmlns:mc="http://schemas.openxmlformats.org/markup-compatibility/2006">
          <mc:Choice Requires="x14">
            <control shapeId="110681" r:id="rId92" name="$M$92">
              <controlPr defaultSize="0" autoFill="0" autoLine="0" autoPict="0" macro="[0]!Optionalmodule">
                <anchor moveWithCells="1">
                  <from>
                    <xdr:col>12</xdr:col>
                    <xdr:colOff>0</xdr:colOff>
                    <xdr:row>91</xdr:row>
                    <xdr:rowOff>0</xdr:rowOff>
                  </from>
                  <to>
                    <xdr:col>13</xdr:col>
                    <xdr:colOff>47625</xdr:colOff>
                    <xdr:row>92</xdr:row>
                    <xdr:rowOff>19050</xdr:rowOff>
                  </to>
                </anchor>
              </controlPr>
            </control>
          </mc:Choice>
        </mc:AlternateContent>
        <mc:AlternateContent xmlns:mc="http://schemas.openxmlformats.org/markup-compatibility/2006">
          <mc:Choice Requires="x14">
            <control shapeId="110682" r:id="rId93" name="$M$93">
              <controlPr defaultSize="0" autoFill="0" autoLine="0" autoPict="0" macro="[0]!Optionalmodule">
                <anchor moveWithCells="1">
                  <from>
                    <xdr:col>12</xdr:col>
                    <xdr:colOff>0</xdr:colOff>
                    <xdr:row>92</xdr:row>
                    <xdr:rowOff>0</xdr:rowOff>
                  </from>
                  <to>
                    <xdr:col>13</xdr:col>
                    <xdr:colOff>47625</xdr:colOff>
                    <xdr:row>93</xdr:row>
                    <xdr:rowOff>19050</xdr:rowOff>
                  </to>
                </anchor>
              </controlPr>
            </control>
          </mc:Choice>
        </mc:AlternateContent>
        <mc:AlternateContent xmlns:mc="http://schemas.openxmlformats.org/markup-compatibility/2006">
          <mc:Choice Requires="x14">
            <control shapeId="110683" r:id="rId94" name="$M$94">
              <controlPr defaultSize="0" autoFill="0" autoLine="0" autoPict="0" macro="[0]!Optionalmodule">
                <anchor moveWithCells="1">
                  <from>
                    <xdr:col>12</xdr:col>
                    <xdr:colOff>0</xdr:colOff>
                    <xdr:row>93</xdr:row>
                    <xdr:rowOff>0</xdr:rowOff>
                  </from>
                  <to>
                    <xdr:col>13</xdr:col>
                    <xdr:colOff>47625</xdr:colOff>
                    <xdr:row>94</xdr:row>
                    <xdr:rowOff>19050</xdr:rowOff>
                  </to>
                </anchor>
              </controlPr>
            </control>
          </mc:Choice>
        </mc:AlternateContent>
        <mc:AlternateContent xmlns:mc="http://schemas.openxmlformats.org/markup-compatibility/2006">
          <mc:Choice Requires="x14">
            <control shapeId="110684" r:id="rId95" name="$M$95">
              <controlPr defaultSize="0" autoFill="0" autoLine="0" autoPict="0" macro="[0]!Optionalmodule">
                <anchor moveWithCells="1">
                  <from>
                    <xdr:col>12</xdr:col>
                    <xdr:colOff>0</xdr:colOff>
                    <xdr:row>94</xdr:row>
                    <xdr:rowOff>0</xdr:rowOff>
                  </from>
                  <to>
                    <xdr:col>13</xdr:col>
                    <xdr:colOff>47625</xdr:colOff>
                    <xdr:row>95</xdr:row>
                    <xdr:rowOff>19050</xdr:rowOff>
                  </to>
                </anchor>
              </controlPr>
            </control>
          </mc:Choice>
        </mc:AlternateContent>
        <mc:AlternateContent xmlns:mc="http://schemas.openxmlformats.org/markup-compatibility/2006">
          <mc:Choice Requires="x14">
            <control shapeId="110685" r:id="rId96" name="$M$96">
              <controlPr defaultSize="0" autoFill="0" autoLine="0" autoPict="0" macro="[0]!Optionalmodule">
                <anchor moveWithCells="1">
                  <from>
                    <xdr:col>12</xdr:col>
                    <xdr:colOff>0</xdr:colOff>
                    <xdr:row>95</xdr:row>
                    <xdr:rowOff>0</xdr:rowOff>
                  </from>
                  <to>
                    <xdr:col>13</xdr:col>
                    <xdr:colOff>47625</xdr:colOff>
                    <xdr:row>96</xdr:row>
                    <xdr:rowOff>19050</xdr:rowOff>
                  </to>
                </anchor>
              </controlPr>
            </control>
          </mc:Choice>
        </mc:AlternateContent>
        <mc:AlternateContent xmlns:mc="http://schemas.openxmlformats.org/markup-compatibility/2006">
          <mc:Choice Requires="x14">
            <control shapeId="110686" r:id="rId97" name="$M$97">
              <controlPr defaultSize="0" autoFill="0" autoLine="0" autoPict="0" macro="[0]!Optionalmodule">
                <anchor moveWithCells="1">
                  <from>
                    <xdr:col>12</xdr:col>
                    <xdr:colOff>0</xdr:colOff>
                    <xdr:row>96</xdr:row>
                    <xdr:rowOff>0</xdr:rowOff>
                  </from>
                  <to>
                    <xdr:col>13</xdr:col>
                    <xdr:colOff>47625</xdr:colOff>
                    <xdr:row>97</xdr:row>
                    <xdr:rowOff>19050</xdr:rowOff>
                  </to>
                </anchor>
              </controlPr>
            </control>
          </mc:Choice>
        </mc:AlternateContent>
        <mc:AlternateContent xmlns:mc="http://schemas.openxmlformats.org/markup-compatibility/2006">
          <mc:Choice Requires="x14">
            <control shapeId="110687" r:id="rId98" name="$M$98">
              <controlPr defaultSize="0" autoFill="0" autoLine="0" autoPict="0" macro="[0]!Optionalmodule">
                <anchor moveWithCells="1">
                  <from>
                    <xdr:col>12</xdr:col>
                    <xdr:colOff>0</xdr:colOff>
                    <xdr:row>97</xdr:row>
                    <xdr:rowOff>0</xdr:rowOff>
                  </from>
                  <to>
                    <xdr:col>13</xdr:col>
                    <xdr:colOff>47625</xdr:colOff>
                    <xdr:row>98</xdr:row>
                    <xdr:rowOff>19050</xdr:rowOff>
                  </to>
                </anchor>
              </controlPr>
            </control>
          </mc:Choice>
        </mc:AlternateContent>
        <mc:AlternateContent xmlns:mc="http://schemas.openxmlformats.org/markup-compatibility/2006">
          <mc:Choice Requires="x14">
            <control shapeId="110688" r:id="rId99" name="$M$99">
              <controlPr defaultSize="0" autoFill="0" autoLine="0" autoPict="0" macro="[0]!Optionalmodule">
                <anchor moveWithCells="1">
                  <from>
                    <xdr:col>12</xdr:col>
                    <xdr:colOff>0</xdr:colOff>
                    <xdr:row>98</xdr:row>
                    <xdr:rowOff>0</xdr:rowOff>
                  </from>
                  <to>
                    <xdr:col>13</xdr:col>
                    <xdr:colOff>47625</xdr:colOff>
                    <xdr:row>99</xdr:row>
                    <xdr:rowOff>19050</xdr:rowOff>
                  </to>
                </anchor>
              </controlPr>
            </control>
          </mc:Choice>
        </mc:AlternateContent>
        <mc:AlternateContent xmlns:mc="http://schemas.openxmlformats.org/markup-compatibility/2006">
          <mc:Choice Requires="x14">
            <control shapeId="110689" r:id="rId100" name="$M$100">
              <controlPr defaultSize="0" autoFill="0" autoLine="0" autoPict="0" macro="[0]!Optionalmodule">
                <anchor moveWithCells="1">
                  <from>
                    <xdr:col>12</xdr:col>
                    <xdr:colOff>0</xdr:colOff>
                    <xdr:row>99</xdr:row>
                    <xdr:rowOff>0</xdr:rowOff>
                  </from>
                  <to>
                    <xdr:col>13</xdr:col>
                    <xdr:colOff>47625</xdr:colOff>
                    <xdr:row>100</xdr:row>
                    <xdr:rowOff>19050</xdr:rowOff>
                  </to>
                </anchor>
              </controlPr>
            </control>
          </mc:Choice>
        </mc:AlternateContent>
        <mc:AlternateContent xmlns:mc="http://schemas.openxmlformats.org/markup-compatibility/2006">
          <mc:Choice Requires="x14">
            <control shapeId="110690" r:id="rId101" name="$M$101">
              <controlPr defaultSize="0" autoFill="0" autoLine="0" autoPict="0" macro="[0]!Optionalmodule">
                <anchor moveWithCells="1">
                  <from>
                    <xdr:col>12</xdr:col>
                    <xdr:colOff>0</xdr:colOff>
                    <xdr:row>100</xdr:row>
                    <xdr:rowOff>0</xdr:rowOff>
                  </from>
                  <to>
                    <xdr:col>13</xdr:col>
                    <xdr:colOff>47625</xdr:colOff>
                    <xdr:row>101</xdr:row>
                    <xdr:rowOff>19050</xdr:rowOff>
                  </to>
                </anchor>
              </controlPr>
            </control>
          </mc:Choice>
        </mc:AlternateContent>
        <mc:AlternateContent xmlns:mc="http://schemas.openxmlformats.org/markup-compatibility/2006">
          <mc:Choice Requires="x14">
            <control shapeId="110691" r:id="rId102" name="$M$102">
              <controlPr defaultSize="0" autoFill="0" autoLine="0" autoPict="0" macro="[0]!Optionalmodule">
                <anchor moveWithCells="1">
                  <from>
                    <xdr:col>12</xdr:col>
                    <xdr:colOff>0</xdr:colOff>
                    <xdr:row>101</xdr:row>
                    <xdr:rowOff>0</xdr:rowOff>
                  </from>
                  <to>
                    <xdr:col>13</xdr:col>
                    <xdr:colOff>47625</xdr:colOff>
                    <xdr:row>102</xdr:row>
                    <xdr:rowOff>19050</xdr:rowOff>
                  </to>
                </anchor>
              </controlPr>
            </control>
          </mc:Choice>
        </mc:AlternateContent>
        <mc:AlternateContent xmlns:mc="http://schemas.openxmlformats.org/markup-compatibility/2006">
          <mc:Choice Requires="x14">
            <control shapeId="110692" r:id="rId103" name="$M$103">
              <controlPr defaultSize="0" autoFill="0" autoLine="0" autoPict="0" macro="[0]!Optionalmodule">
                <anchor moveWithCells="1">
                  <from>
                    <xdr:col>12</xdr:col>
                    <xdr:colOff>0</xdr:colOff>
                    <xdr:row>102</xdr:row>
                    <xdr:rowOff>0</xdr:rowOff>
                  </from>
                  <to>
                    <xdr:col>13</xdr:col>
                    <xdr:colOff>47625</xdr:colOff>
                    <xdr:row>103</xdr:row>
                    <xdr:rowOff>19050</xdr:rowOff>
                  </to>
                </anchor>
              </controlPr>
            </control>
          </mc:Choice>
        </mc:AlternateContent>
        <mc:AlternateContent xmlns:mc="http://schemas.openxmlformats.org/markup-compatibility/2006">
          <mc:Choice Requires="x14">
            <control shapeId="110693" r:id="rId104" name="$M$104">
              <controlPr defaultSize="0" autoFill="0" autoLine="0" autoPict="0" macro="[0]!Optionalmodule">
                <anchor moveWithCells="1">
                  <from>
                    <xdr:col>12</xdr:col>
                    <xdr:colOff>0</xdr:colOff>
                    <xdr:row>103</xdr:row>
                    <xdr:rowOff>0</xdr:rowOff>
                  </from>
                  <to>
                    <xdr:col>13</xdr:col>
                    <xdr:colOff>47625</xdr:colOff>
                    <xdr:row>104</xdr:row>
                    <xdr:rowOff>19050</xdr:rowOff>
                  </to>
                </anchor>
              </controlPr>
            </control>
          </mc:Choice>
        </mc:AlternateContent>
        <mc:AlternateContent xmlns:mc="http://schemas.openxmlformats.org/markup-compatibility/2006">
          <mc:Choice Requires="x14">
            <control shapeId="110694" r:id="rId105" name="$M$105">
              <controlPr defaultSize="0" autoFill="0" autoLine="0" autoPict="0" macro="[0]!Optionalmodule">
                <anchor moveWithCells="1">
                  <from>
                    <xdr:col>12</xdr:col>
                    <xdr:colOff>0</xdr:colOff>
                    <xdr:row>104</xdr:row>
                    <xdr:rowOff>0</xdr:rowOff>
                  </from>
                  <to>
                    <xdr:col>13</xdr:col>
                    <xdr:colOff>47625</xdr:colOff>
                    <xdr:row>105</xdr:row>
                    <xdr:rowOff>19050</xdr:rowOff>
                  </to>
                </anchor>
              </controlPr>
            </control>
          </mc:Choice>
        </mc:AlternateContent>
        <mc:AlternateContent xmlns:mc="http://schemas.openxmlformats.org/markup-compatibility/2006">
          <mc:Choice Requires="x14">
            <control shapeId="110695" r:id="rId106" name="$M$106">
              <controlPr defaultSize="0" autoFill="0" autoLine="0" autoPict="0" macro="[0]!Optionalmodule">
                <anchor moveWithCells="1">
                  <from>
                    <xdr:col>12</xdr:col>
                    <xdr:colOff>0</xdr:colOff>
                    <xdr:row>105</xdr:row>
                    <xdr:rowOff>0</xdr:rowOff>
                  </from>
                  <to>
                    <xdr:col>13</xdr:col>
                    <xdr:colOff>47625</xdr:colOff>
                    <xdr:row>106</xdr:row>
                    <xdr:rowOff>19050</xdr:rowOff>
                  </to>
                </anchor>
              </controlPr>
            </control>
          </mc:Choice>
        </mc:AlternateContent>
        <mc:AlternateContent xmlns:mc="http://schemas.openxmlformats.org/markup-compatibility/2006">
          <mc:Choice Requires="x14">
            <control shapeId="110696" r:id="rId107" name="$M$107">
              <controlPr defaultSize="0" autoFill="0" autoLine="0" autoPict="0" macro="[0]!Optionalmodule">
                <anchor moveWithCells="1">
                  <from>
                    <xdr:col>12</xdr:col>
                    <xdr:colOff>0</xdr:colOff>
                    <xdr:row>106</xdr:row>
                    <xdr:rowOff>0</xdr:rowOff>
                  </from>
                  <to>
                    <xdr:col>13</xdr:col>
                    <xdr:colOff>47625</xdr:colOff>
                    <xdr:row>107</xdr:row>
                    <xdr:rowOff>19050</xdr:rowOff>
                  </to>
                </anchor>
              </controlPr>
            </control>
          </mc:Choice>
        </mc:AlternateContent>
        <mc:AlternateContent xmlns:mc="http://schemas.openxmlformats.org/markup-compatibility/2006">
          <mc:Choice Requires="x14">
            <control shapeId="110697" r:id="rId108" name="$M$108">
              <controlPr defaultSize="0" autoFill="0" autoLine="0" autoPict="0" macro="[0]!Optionalmodule">
                <anchor moveWithCells="1">
                  <from>
                    <xdr:col>12</xdr:col>
                    <xdr:colOff>0</xdr:colOff>
                    <xdr:row>107</xdr:row>
                    <xdr:rowOff>0</xdr:rowOff>
                  </from>
                  <to>
                    <xdr:col>13</xdr:col>
                    <xdr:colOff>47625</xdr:colOff>
                    <xdr:row>108</xdr:row>
                    <xdr:rowOff>19050</xdr:rowOff>
                  </to>
                </anchor>
              </controlPr>
            </control>
          </mc:Choice>
        </mc:AlternateContent>
        <mc:AlternateContent xmlns:mc="http://schemas.openxmlformats.org/markup-compatibility/2006">
          <mc:Choice Requires="x14">
            <control shapeId="110698" r:id="rId109" name="$M$109">
              <controlPr defaultSize="0" autoFill="0" autoLine="0" autoPict="0" macro="[0]!Optionalmodule">
                <anchor moveWithCells="1">
                  <from>
                    <xdr:col>12</xdr:col>
                    <xdr:colOff>0</xdr:colOff>
                    <xdr:row>108</xdr:row>
                    <xdr:rowOff>0</xdr:rowOff>
                  </from>
                  <to>
                    <xdr:col>13</xdr:col>
                    <xdr:colOff>47625</xdr:colOff>
                    <xdr:row>109</xdr:row>
                    <xdr:rowOff>19050</xdr:rowOff>
                  </to>
                </anchor>
              </controlPr>
            </control>
          </mc:Choice>
        </mc:AlternateContent>
        <mc:AlternateContent xmlns:mc="http://schemas.openxmlformats.org/markup-compatibility/2006">
          <mc:Choice Requires="x14">
            <control shapeId="110699" r:id="rId110" name="$M$110">
              <controlPr defaultSize="0" autoFill="0" autoLine="0" autoPict="0" macro="[0]!Optionalmodule">
                <anchor moveWithCells="1">
                  <from>
                    <xdr:col>12</xdr:col>
                    <xdr:colOff>0</xdr:colOff>
                    <xdr:row>109</xdr:row>
                    <xdr:rowOff>0</xdr:rowOff>
                  </from>
                  <to>
                    <xdr:col>13</xdr:col>
                    <xdr:colOff>47625</xdr:colOff>
                    <xdr:row>110</xdr:row>
                    <xdr:rowOff>19050</xdr:rowOff>
                  </to>
                </anchor>
              </controlPr>
            </control>
          </mc:Choice>
        </mc:AlternateContent>
        <mc:AlternateContent xmlns:mc="http://schemas.openxmlformats.org/markup-compatibility/2006">
          <mc:Choice Requires="x14">
            <control shapeId="110700" r:id="rId111" name="$M$111">
              <controlPr defaultSize="0" autoFill="0" autoLine="0" autoPict="0" macro="[0]!Optionalmodule">
                <anchor moveWithCells="1">
                  <from>
                    <xdr:col>12</xdr:col>
                    <xdr:colOff>0</xdr:colOff>
                    <xdr:row>110</xdr:row>
                    <xdr:rowOff>0</xdr:rowOff>
                  </from>
                  <to>
                    <xdr:col>13</xdr:col>
                    <xdr:colOff>47625</xdr:colOff>
                    <xdr:row>111</xdr:row>
                    <xdr:rowOff>19050</xdr:rowOff>
                  </to>
                </anchor>
              </controlPr>
            </control>
          </mc:Choice>
        </mc:AlternateContent>
        <mc:AlternateContent xmlns:mc="http://schemas.openxmlformats.org/markup-compatibility/2006">
          <mc:Choice Requires="x14">
            <control shapeId="110701" r:id="rId112" name="$M$112">
              <controlPr defaultSize="0" autoFill="0" autoLine="0" autoPict="0" macro="[0]!Optionalmodule">
                <anchor moveWithCells="1">
                  <from>
                    <xdr:col>12</xdr:col>
                    <xdr:colOff>0</xdr:colOff>
                    <xdr:row>111</xdr:row>
                    <xdr:rowOff>0</xdr:rowOff>
                  </from>
                  <to>
                    <xdr:col>13</xdr:col>
                    <xdr:colOff>47625</xdr:colOff>
                    <xdr:row>112</xdr:row>
                    <xdr:rowOff>19050</xdr:rowOff>
                  </to>
                </anchor>
              </controlPr>
            </control>
          </mc:Choice>
        </mc:AlternateContent>
        <mc:AlternateContent xmlns:mc="http://schemas.openxmlformats.org/markup-compatibility/2006">
          <mc:Choice Requires="x14">
            <control shapeId="110702" r:id="rId113" name="$M$113">
              <controlPr defaultSize="0" autoFill="0" autoLine="0" autoPict="0" macro="[0]!Optionalmodule">
                <anchor moveWithCells="1">
                  <from>
                    <xdr:col>12</xdr:col>
                    <xdr:colOff>0</xdr:colOff>
                    <xdr:row>112</xdr:row>
                    <xdr:rowOff>0</xdr:rowOff>
                  </from>
                  <to>
                    <xdr:col>13</xdr:col>
                    <xdr:colOff>47625</xdr:colOff>
                    <xdr:row>113</xdr:row>
                    <xdr:rowOff>19050</xdr:rowOff>
                  </to>
                </anchor>
              </controlPr>
            </control>
          </mc:Choice>
        </mc:AlternateContent>
        <mc:AlternateContent xmlns:mc="http://schemas.openxmlformats.org/markup-compatibility/2006">
          <mc:Choice Requires="x14">
            <control shapeId="110703" r:id="rId114" name="$M$114">
              <controlPr defaultSize="0" autoFill="0" autoLine="0" autoPict="0" macro="[0]!Optionalmodule">
                <anchor moveWithCells="1">
                  <from>
                    <xdr:col>12</xdr:col>
                    <xdr:colOff>0</xdr:colOff>
                    <xdr:row>113</xdr:row>
                    <xdr:rowOff>0</xdr:rowOff>
                  </from>
                  <to>
                    <xdr:col>13</xdr:col>
                    <xdr:colOff>47625</xdr:colOff>
                    <xdr:row>114</xdr:row>
                    <xdr:rowOff>19050</xdr:rowOff>
                  </to>
                </anchor>
              </controlPr>
            </control>
          </mc:Choice>
        </mc:AlternateContent>
        <mc:AlternateContent xmlns:mc="http://schemas.openxmlformats.org/markup-compatibility/2006">
          <mc:Choice Requires="x14">
            <control shapeId="110704" r:id="rId115" name="$M$115">
              <controlPr defaultSize="0" autoFill="0" autoLine="0" autoPict="0" macro="[0]!Optionalmodule">
                <anchor moveWithCells="1">
                  <from>
                    <xdr:col>12</xdr:col>
                    <xdr:colOff>0</xdr:colOff>
                    <xdr:row>114</xdr:row>
                    <xdr:rowOff>0</xdr:rowOff>
                  </from>
                  <to>
                    <xdr:col>13</xdr:col>
                    <xdr:colOff>47625</xdr:colOff>
                    <xdr:row>115</xdr:row>
                    <xdr:rowOff>19050</xdr:rowOff>
                  </to>
                </anchor>
              </controlPr>
            </control>
          </mc:Choice>
        </mc:AlternateContent>
        <mc:AlternateContent xmlns:mc="http://schemas.openxmlformats.org/markup-compatibility/2006">
          <mc:Choice Requires="x14">
            <control shapeId="110705" r:id="rId116" name="$M$116">
              <controlPr defaultSize="0" autoFill="0" autoLine="0" autoPict="0" macro="[0]!Optionalmodule">
                <anchor moveWithCells="1">
                  <from>
                    <xdr:col>12</xdr:col>
                    <xdr:colOff>0</xdr:colOff>
                    <xdr:row>115</xdr:row>
                    <xdr:rowOff>0</xdr:rowOff>
                  </from>
                  <to>
                    <xdr:col>13</xdr:col>
                    <xdr:colOff>47625</xdr:colOff>
                    <xdr:row>116</xdr:row>
                    <xdr:rowOff>19050</xdr:rowOff>
                  </to>
                </anchor>
              </controlPr>
            </control>
          </mc:Choice>
        </mc:AlternateContent>
        <mc:AlternateContent xmlns:mc="http://schemas.openxmlformats.org/markup-compatibility/2006">
          <mc:Choice Requires="x14">
            <control shapeId="110706" r:id="rId117" name="$M$117">
              <controlPr defaultSize="0" autoFill="0" autoLine="0" autoPict="0" macro="[0]!Optionalmodule">
                <anchor moveWithCells="1">
                  <from>
                    <xdr:col>12</xdr:col>
                    <xdr:colOff>0</xdr:colOff>
                    <xdr:row>116</xdr:row>
                    <xdr:rowOff>0</xdr:rowOff>
                  </from>
                  <to>
                    <xdr:col>13</xdr:col>
                    <xdr:colOff>47625</xdr:colOff>
                    <xdr:row>117</xdr:row>
                    <xdr:rowOff>19050</xdr:rowOff>
                  </to>
                </anchor>
              </controlPr>
            </control>
          </mc:Choice>
        </mc:AlternateContent>
        <mc:AlternateContent xmlns:mc="http://schemas.openxmlformats.org/markup-compatibility/2006">
          <mc:Choice Requires="x14">
            <control shapeId="110707" r:id="rId118" name="$M$118">
              <controlPr defaultSize="0" autoFill="0" autoLine="0" autoPict="0" macro="[0]!Optionalmodule">
                <anchor moveWithCells="1">
                  <from>
                    <xdr:col>12</xdr:col>
                    <xdr:colOff>0</xdr:colOff>
                    <xdr:row>117</xdr:row>
                    <xdr:rowOff>0</xdr:rowOff>
                  </from>
                  <to>
                    <xdr:col>13</xdr:col>
                    <xdr:colOff>47625</xdr:colOff>
                    <xdr:row>118</xdr:row>
                    <xdr:rowOff>19050</xdr:rowOff>
                  </to>
                </anchor>
              </controlPr>
            </control>
          </mc:Choice>
        </mc:AlternateContent>
        <mc:AlternateContent xmlns:mc="http://schemas.openxmlformats.org/markup-compatibility/2006">
          <mc:Choice Requires="x14">
            <control shapeId="110708" r:id="rId119" name="$M$119">
              <controlPr defaultSize="0" autoFill="0" autoLine="0" autoPict="0" macro="[0]!Optionalmodule">
                <anchor moveWithCells="1">
                  <from>
                    <xdr:col>12</xdr:col>
                    <xdr:colOff>0</xdr:colOff>
                    <xdr:row>118</xdr:row>
                    <xdr:rowOff>0</xdr:rowOff>
                  </from>
                  <to>
                    <xdr:col>13</xdr:col>
                    <xdr:colOff>47625</xdr:colOff>
                    <xdr:row>119</xdr:row>
                    <xdr:rowOff>19050</xdr:rowOff>
                  </to>
                </anchor>
              </controlPr>
            </control>
          </mc:Choice>
        </mc:AlternateContent>
        <mc:AlternateContent xmlns:mc="http://schemas.openxmlformats.org/markup-compatibility/2006">
          <mc:Choice Requires="x14">
            <control shapeId="110709" r:id="rId120" name="$M$120">
              <controlPr defaultSize="0" autoFill="0" autoLine="0" autoPict="0" macro="[0]!Optionalmodule">
                <anchor moveWithCells="1">
                  <from>
                    <xdr:col>12</xdr:col>
                    <xdr:colOff>0</xdr:colOff>
                    <xdr:row>119</xdr:row>
                    <xdr:rowOff>0</xdr:rowOff>
                  </from>
                  <to>
                    <xdr:col>13</xdr:col>
                    <xdr:colOff>47625</xdr:colOff>
                    <xdr:row>120</xdr:row>
                    <xdr:rowOff>19050</xdr:rowOff>
                  </to>
                </anchor>
              </controlPr>
            </control>
          </mc:Choice>
        </mc:AlternateContent>
        <mc:AlternateContent xmlns:mc="http://schemas.openxmlformats.org/markup-compatibility/2006">
          <mc:Choice Requires="x14">
            <control shapeId="110710" r:id="rId121" name="$M$121">
              <controlPr defaultSize="0" autoFill="0" autoLine="0" autoPict="0" macro="[0]!Optionalmodule">
                <anchor moveWithCells="1">
                  <from>
                    <xdr:col>12</xdr:col>
                    <xdr:colOff>0</xdr:colOff>
                    <xdr:row>120</xdr:row>
                    <xdr:rowOff>0</xdr:rowOff>
                  </from>
                  <to>
                    <xdr:col>13</xdr:col>
                    <xdr:colOff>47625</xdr:colOff>
                    <xdr:row>121</xdr:row>
                    <xdr:rowOff>19050</xdr:rowOff>
                  </to>
                </anchor>
              </controlPr>
            </control>
          </mc:Choice>
        </mc:AlternateContent>
        <mc:AlternateContent xmlns:mc="http://schemas.openxmlformats.org/markup-compatibility/2006">
          <mc:Choice Requires="x14">
            <control shapeId="110711" r:id="rId122" name="$M$122">
              <controlPr defaultSize="0" autoFill="0" autoLine="0" autoPict="0" macro="[0]!Optionalmodule">
                <anchor moveWithCells="1">
                  <from>
                    <xdr:col>12</xdr:col>
                    <xdr:colOff>0</xdr:colOff>
                    <xdr:row>121</xdr:row>
                    <xdr:rowOff>0</xdr:rowOff>
                  </from>
                  <to>
                    <xdr:col>13</xdr:col>
                    <xdr:colOff>47625</xdr:colOff>
                    <xdr:row>122</xdr:row>
                    <xdr:rowOff>19050</xdr:rowOff>
                  </to>
                </anchor>
              </controlPr>
            </control>
          </mc:Choice>
        </mc:AlternateContent>
        <mc:AlternateContent xmlns:mc="http://schemas.openxmlformats.org/markup-compatibility/2006">
          <mc:Choice Requires="x14">
            <control shapeId="110712" r:id="rId123" name="$M$123">
              <controlPr defaultSize="0" autoFill="0" autoLine="0" autoPict="0" macro="[0]!Optionalmodule">
                <anchor moveWithCells="1">
                  <from>
                    <xdr:col>12</xdr:col>
                    <xdr:colOff>0</xdr:colOff>
                    <xdr:row>122</xdr:row>
                    <xdr:rowOff>0</xdr:rowOff>
                  </from>
                  <to>
                    <xdr:col>13</xdr:col>
                    <xdr:colOff>47625</xdr:colOff>
                    <xdr:row>123</xdr:row>
                    <xdr:rowOff>19050</xdr:rowOff>
                  </to>
                </anchor>
              </controlPr>
            </control>
          </mc:Choice>
        </mc:AlternateContent>
        <mc:AlternateContent xmlns:mc="http://schemas.openxmlformats.org/markup-compatibility/2006">
          <mc:Choice Requires="x14">
            <control shapeId="110713" r:id="rId124" name="$M$124">
              <controlPr defaultSize="0" autoFill="0" autoLine="0" autoPict="0" macro="[0]!Optionalmodule">
                <anchor moveWithCells="1">
                  <from>
                    <xdr:col>12</xdr:col>
                    <xdr:colOff>0</xdr:colOff>
                    <xdr:row>123</xdr:row>
                    <xdr:rowOff>0</xdr:rowOff>
                  </from>
                  <to>
                    <xdr:col>13</xdr:col>
                    <xdr:colOff>47625</xdr:colOff>
                    <xdr:row>124</xdr:row>
                    <xdr:rowOff>19050</xdr:rowOff>
                  </to>
                </anchor>
              </controlPr>
            </control>
          </mc:Choice>
        </mc:AlternateContent>
        <mc:AlternateContent xmlns:mc="http://schemas.openxmlformats.org/markup-compatibility/2006">
          <mc:Choice Requires="x14">
            <control shapeId="110714" r:id="rId125" name="$M$125">
              <controlPr defaultSize="0" autoFill="0" autoLine="0" autoPict="0" macro="[0]!Optionalmodule">
                <anchor moveWithCells="1">
                  <from>
                    <xdr:col>12</xdr:col>
                    <xdr:colOff>0</xdr:colOff>
                    <xdr:row>124</xdr:row>
                    <xdr:rowOff>0</xdr:rowOff>
                  </from>
                  <to>
                    <xdr:col>13</xdr:col>
                    <xdr:colOff>47625</xdr:colOff>
                    <xdr:row>125</xdr:row>
                    <xdr:rowOff>19050</xdr:rowOff>
                  </to>
                </anchor>
              </controlPr>
            </control>
          </mc:Choice>
        </mc:AlternateContent>
        <mc:AlternateContent xmlns:mc="http://schemas.openxmlformats.org/markup-compatibility/2006">
          <mc:Choice Requires="x14">
            <control shapeId="110715" r:id="rId126" name="$M$126">
              <controlPr defaultSize="0" autoFill="0" autoLine="0" autoPict="0" macro="[0]!Optionalmodule">
                <anchor moveWithCells="1">
                  <from>
                    <xdr:col>12</xdr:col>
                    <xdr:colOff>0</xdr:colOff>
                    <xdr:row>125</xdr:row>
                    <xdr:rowOff>0</xdr:rowOff>
                  </from>
                  <to>
                    <xdr:col>13</xdr:col>
                    <xdr:colOff>47625</xdr:colOff>
                    <xdr:row>126</xdr:row>
                    <xdr:rowOff>19050</xdr:rowOff>
                  </to>
                </anchor>
              </controlPr>
            </control>
          </mc:Choice>
        </mc:AlternateContent>
        <mc:AlternateContent xmlns:mc="http://schemas.openxmlformats.org/markup-compatibility/2006">
          <mc:Choice Requires="x14">
            <control shapeId="110716" r:id="rId127" name="$M$127">
              <controlPr defaultSize="0" autoFill="0" autoLine="0" autoPict="0" macro="[0]!Optionalmodule">
                <anchor moveWithCells="1">
                  <from>
                    <xdr:col>12</xdr:col>
                    <xdr:colOff>0</xdr:colOff>
                    <xdr:row>126</xdr:row>
                    <xdr:rowOff>0</xdr:rowOff>
                  </from>
                  <to>
                    <xdr:col>13</xdr:col>
                    <xdr:colOff>47625</xdr:colOff>
                    <xdr:row>127</xdr:row>
                    <xdr:rowOff>19050</xdr:rowOff>
                  </to>
                </anchor>
              </controlPr>
            </control>
          </mc:Choice>
        </mc:AlternateContent>
        <mc:AlternateContent xmlns:mc="http://schemas.openxmlformats.org/markup-compatibility/2006">
          <mc:Choice Requires="x14">
            <control shapeId="110717" r:id="rId128" name="$M$128">
              <controlPr defaultSize="0" autoFill="0" autoLine="0" autoPict="0" macro="[0]!Optionalmodule">
                <anchor moveWithCells="1">
                  <from>
                    <xdr:col>12</xdr:col>
                    <xdr:colOff>0</xdr:colOff>
                    <xdr:row>127</xdr:row>
                    <xdr:rowOff>0</xdr:rowOff>
                  </from>
                  <to>
                    <xdr:col>13</xdr:col>
                    <xdr:colOff>47625</xdr:colOff>
                    <xdr:row>128</xdr:row>
                    <xdr:rowOff>19050</xdr:rowOff>
                  </to>
                </anchor>
              </controlPr>
            </control>
          </mc:Choice>
        </mc:AlternateContent>
        <mc:AlternateContent xmlns:mc="http://schemas.openxmlformats.org/markup-compatibility/2006">
          <mc:Choice Requires="x14">
            <control shapeId="110718" r:id="rId129" name="$M$129">
              <controlPr defaultSize="0" autoFill="0" autoLine="0" autoPict="0" macro="[0]!Optionalmodule">
                <anchor moveWithCells="1">
                  <from>
                    <xdr:col>12</xdr:col>
                    <xdr:colOff>0</xdr:colOff>
                    <xdr:row>128</xdr:row>
                    <xdr:rowOff>0</xdr:rowOff>
                  </from>
                  <to>
                    <xdr:col>13</xdr:col>
                    <xdr:colOff>47625</xdr:colOff>
                    <xdr:row>129</xdr:row>
                    <xdr:rowOff>19050</xdr:rowOff>
                  </to>
                </anchor>
              </controlPr>
            </control>
          </mc:Choice>
        </mc:AlternateContent>
        <mc:AlternateContent xmlns:mc="http://schemas.openxmlformats.org/markup-compatibility/2006">
          <mc:Choice Requires="x14">
            <control shapeId="110719" r:id="rId130" name="$M$130">
              <controlPr defaultSize="0" autoFill="0" autoLine="0" autoPict="0" macro="[0]!Optionalmodule">
                <anchor moveWithCells="1">
                  <from>
                    <xdr:col>12</xdr:col>
                    <xdr:colOff>0</xdr:colOff>
                    <xdr:row>129</xdr:row>
                    <xdr:rowOff>0</xdr:rowOff>
                  </from>
                  <to>
                    <xdr:col>13</xdr:col>
                    <xdr:colOff>47625</xdr:colOff>
                    <xdr:row>130</xdr:row>
                    <xdr:rowOff>19050</xdr:rowOff>
                  </to>
                </anchor>
              </controlPr>
            </control>
          </mc:Choice>
        </mc:AlternateContent>
        <mc:AlternateContent xmlns:mc="http://schemas.openxmlformats.org/markup-compatibility/2006">
          <mc:Choice Requires="x14">
            <control shapeId="110720" r:id="rId131" name="$M$131">
              <controlPr defaultSize="0" autoFill="0" autoLine="0" autoPict="0" macro="[0]!Optionalmodule">
                <anchor moveWithCells="1">
                  <from>
                    <xdr:col>12</xdr:col>
                    <xdr:colOff>0</xdr:colOff>
                    <xdr:row>130</xdr:row>
                    <xdr:rowOff>0</xdr:rowOff>
                  </from>
                  <to>
                    <xdr:col>13</xdr:col>
                    <xdr:colOff>47625</xdr:colOff>
                    <xdr:row>131</xdr:row>
                    <xdr:rowOff>19050</xdr:rowOff>
                  </to>
                </anchor>
              </controlPr>
            </control>
          </mc:Choice>
        </mc:AlternateContent>
        <mc:AlternateContent xmlns:mc="http://schemas.openxmlformats.org/markup-compatibility/2006">
          <mc:Choice Requires="x14">
            <control shapeId="110721" r:id="rId132" name="$M$132">
              <controlPr defaultSize="0" autoFill="0" autoLine="0" autoPict="0" macro="[0]!Optionalmodule">
                <anchor moveWithCells="1">
                  <from>
                    <xdr:col>12</xdr:col>
                    <xdr:colOff>0</xdr:colOff>
                    <xdr:row>131</xdr:row>
                    <xdr:rowOff>0</xdr:rowOff>
                  </from>
                  <to>
                    <xdr:col>13</xdr:col>
                    <xdr:colOff>47625</xdr:colOff>
                    <xdr:row>132</xdr:row>
                    <xdr:rowOff>19050</xdr:rowOff>
                  </to>
                </anchor>
              </controlPr>
            </control>
          </mc:Choice>
        </mc:AlternateContent>
        <mc:AlternateContent xmlns:mc="http://schemas.openxmlformats.org/markup-compatibility/2006">
          <mc:Choice Requires="x14">
            <control shapeId="110722" r:id="rId133" name="$M$133">
              <controlPr defaultSize="0" autoFill="0" autoLine="0" autoPict="0" macro="[0]!Optionalmodule">
                <anchor moveWithCells="1">
                  <from>
                    <xdr:col>12</xdr:col>
                    <xdr:colOff>0</xdr:colOff>
                    <xdr:row>132</xdr:row>
                    <xdr:rowOff>0</xdr:rowOff>
                  </from>
                  <to>
                    <xdr:col>13</xdr:col>
                    <xdr:colOff>47625</xdr:colOff>
                    <xdr:row>133</xdr:row>
                    <xdr:rowOff>19050</xdr:rowOff>
                  </to>
                </anchor>
              </controlPr>
            </control>
          </mc:Choice>
        </mc:AlternateContent>
        <mc:AlternateContent xmlns:mc="http://schemas.openxmlformats.org/markup-compatibility/2006">
          <mc:Choice Requires="x14">
            <control shapeId="110723" r:id="rId134" name="$M$134">
              <controlPr defaultSize="0" autoFill="0" autoLine="0" autoPict="0" macro="[0]!Optionalmodule">
                <anchor moveWithCells="1">
                  <from>
                    <xdr:col>12</xdr:col>
                    <xdr:colOff>0</xdr:colOff>
                    <xdr:row>133</xdr:row>
                    <xdr:rowOff>0</xdr:rowOff>
                  </from>
                  <to>
                    <xdr:col>13</xdr:col>
                    <xdr:colOff>47625</xdr:colOff>
                    <xdr:row>134</xdr:row>
                    <xdr:rowOff>19050</xdr:rowOff>
                  </to>
                </anchor>
              </controlPr>
            </control>
          </mc:Choice>
        </mc:AlternateContent>
        <mc:AlternateContent xmlns:mc="http://schemas.openxmlformats.org/markup-compatibility/2006">
          <mc:Choice Requires="x14">
            <control shapeId="110724" r:id="rId135" name="$M$135">
              <controlPr defaultSize="0" autoFill="0" autoLine="0" autoPict="0" macro="[0]!Optionalmodule">
                <anchor moveWithCells="1">
                  <from>
                    <xdr:col>12</xdr:col>
                    <xdr:colOff>0</xdr:colOff>
                    <xdr:row>134</xdr:row>
                    <xdr:rowOff>0</xdr:rowOff>
                  </from>
                  <to>
                    <xdr:col>13</xdr:col>
                    <xdr:colOff>47625</xdr:colOff>
                    <xdr:row>135</xdr:row>
                    <xdr:rowOff>19050</xdr:rowOff>
                  </to>
                </anchor>
              </controlPr>
            </control>
          </mc:Choice>
        </mc:AlternateContent>
        <mc:AlternateContent xmlns:mc="http://schemas.openxmlformats.org/markup-compatibility/2006">
          <mc:Choice Requires="x14">
            <control shapeId="110725" r:id="rId136" name="$M$136">
              <controlPr defaultSize="0" autoFill="0" autoLine="0" autoPict="0" macro="[0]!Optionalmodule">
                <anchor moveWithCells="1">
                  <from>
                    <xdr:col>12</xdr:col>
                    <xdr:colOff>0</xdr:colOff>
                    <xdr:row>135</xdr:row>
                    <xdr:rowOff>0</xdr:rowOff>
                  </from>
                  <to>
                    <xdr:col>13</xdr:col>
                    <xdr:colOff>47625</xdr:colOff>
                    <xdr:row>136</xdr:row>
                    <xdr:rowOff>19050</xdr:rowOff>
                  </to>
                </anchor>
              </controlPr>
            </control>
          </mc:Choice>
        </mc:AlternateContent>
        <mc:AlternateContent xmlns:mc="http://schemas.openxmlformats.org/markup-compatibility/2006">
          <mc:Choice Requires="x14">
            <control shapeId="110726" r:id="rId137" name="$M$137">
              <controlPr defaultSize="0" autoFill="0" autoLine="0" autoPict="0" macro="[0]!Optionalmodule">
                <anchor moveWithCells="1">
                  <from>
                    <xdr:col>12</xdr:col>
                    <xdr:colOff>0</xdr:colOff>
                    <xdr:row>136</xdr:row>
                    <xdr:rowOff>0</xdr:rowOff>
                  </from>
                  <to>
                    <xdr:col>13</xdr:col>
                    <xdr:colOff>47625</xdr:colOff>
                    <xdr:row>137</xdr:row>
                    <xdr:rowOff>19050</xdr:rowOff>
                  </to>
                </anchor>
              </controlPr>
            </control>
          </mc:Choice>
        </mc:AlternateContent>
        <mc:AlternateContent xmlns:mc="http://schemas.openxmlformats.org/markup-compatibility/2006">
          <mc:Choice Requires="x14">
            <control shapeId="110727" r:id="rId138" name="$M$138">
              <controlPr defaultSize="0" autoFill="0" autoLine="0" autoPict="0" macro="[0]!Optionalmodule">
                <anchor moveWithCells="1">
                  <from>
                    <xdr:col>12</xdr:col>
                    <xdr:colOff>0</xdr:colOff>
                    <xdr:row>137</xdr:row>
                    <xdr:rowOff>0</xdr:rowOff>
                  </from>
                  <to>
                    <xdr:col>13</xdr:col>
                    <xdr:colOff>47625</xdr:colOff>
                    <xdr:row>138</xdr:row>
                    <xdr:rowOff>19050</xdr:rowOff>
                  </to>
                </anchor>
              </controlPr>
            </control>
          </mc:Choice>
        </mc:AlternateContent>
        <mc:AlternateContent xmlns:mc="http://schemas.openxmlformats.org/markup-compatibility/2006">
          <mc:Choice Requires="x14">
            <control shapeId="110728" r:id="rId139" name="$M$139">
              <controlPr defaultSize="0" autoFill="0" autoLine="0" autoPict="0" macro="[0]!Optionalmodule">
                <anchor moveWithCells="1">
                  <from>
                    <xdr:col>12</xdr:col>
                    <xdr:colOff>0</xdr:colOff>
                    <xdr:row>138</xdr:row>
                    <xdr:rowOff>0</xdr:rowOff>
                  </from>
                  <to>
                    <xdr:col>13</xdr:col>
                    <xdr:colOff>47625</xdr:colOff>
                    <xdr:row>139</xdr:row>
                    <xdr:rowOff>19050</xdr:rowOff>
                  </to>
                </anchor>
              </controlPr>
            </control>
          </mc:Choice>
        </mc:AlternateContent>
        <mc:AlternateContent xmlns:mc="http://schemas.openxmlformats.org/markup-compatibility/2006">
          <mc:Choice Requires="x14">
            <control shapeId="110729" r:id="rId140" name="$M$140">
              <controlPr defaultSize="0" autoFill="0" autoLine="0" autoPict="0" macro="[0]!Optionalmodule">
                <anchor moveWithCells="1">
                  <from>
                    <xdr:col>12</xdr:col>
                    <xdr:colOff>0</xdr:colOff>
                    <xdr:row>139</xdr:row>
                    <xdr:rowOff>0</xdr:rowOff>
                  </from>
                  <to>
                    <xdr:col>13</xdr:col>
                    <xdr:colOff>47625</xdr:colOff>
                    <xdr:row>140</xdr:row>
                    <xdr:rowOff>19050</xdr:rowOff>
                  </to>
                </anchor>
              </controlPr>
            </control>
          </mc:Choice>
        </mc:AlternateContent>
        <mc:AlternateContent xmlns:mc="http://schemas.openxmlformats.org/markup-compatibility/2006">
          <mc:Choice Requires="x14">
            <control shapeId="110730" r:id="rId141" name="$M$141">
              <controlPr defaultSize="0" autoFill="0" autoLine="0" autoPict="0" macro="[0]!Optionalmodule">
                <anchor moveWithCells="1">
                  <from>
                    <xdr:col>12</xdr:col>
                    <xdr:colOff>0</xdr:colOff>
                    <xdr:row>140</xdr:row>
                    <xdr:rowOff>0</xdr:rowOff>
                  </from>
                  <to>
                    <xdr:col>13</xdr:col>
                    <xdr:colOff>47625</xdr:colOff>
                    <xdr:row>141</xdr:row>
                    <xdr:rowOff>19050</xdr:rowOff>
                  </to>
                </anchor>
              </controlPr>
            </control>
          </mc:Choice>
        </mc:AlternateContent>
        <mc:AlternateContent xmlns:mc="http://schemas.openxmlformats.org/markup-compatibility/2006">
          <mc:Choice Requires="x14">
            <control shapeId="110731" r:id="rId142" name="$M$142">
              <controlPr defaultSize="0" autoFill="0" autoLine="0" autoPict="0" macro="[0]!Optionalmodule">
                <anchor moveWithCells="1">
                  <from>
                    <xdr:col>12</xdr:col>
                    <xdr:colOff>0</xdr:colOff>
                    <xdr:row>141</xdr:row>
                    <xdr:rowOff>0</xdr:rowOff>
                  </from>
                  <to>
                    <xdr:col>13</xdr:col>
                    <xdr:colOff>47625</xdr:colOff>
                    <xdr:row>142</xdr:row>
                    <xdr:rowOff>19050</xdr:rowOff>
                  </to>
                </anchor>
              </controlPr>
            </control>
          </mc:Choice>
        </mc:AlternateContent>
        <mc:AlternateContent xmlns:mc="http://schemas.openxmlformats.org/markup-compatibility/2006">
          <mc:Choice Requires="x14">
            <control shapeId="110732" r:id="rId143" name="$M$143">
              <controlPr defaultSize="0" autoFill="0" autoLine="0" autoPict="0" macro="[0]!Optionalmodule">
                <anchor moveWithCells="1">
                  <from>
                    <xdr:col>12</xdr:col>
                    <xdr:colOff>0</xdr:colOff>
                    <xdr:row>142</xdr:row>
                    <xdr:rowOff>0</xdr:rowOff>
                  </from>
                  <to>
                    <xdr:col>13</xdr:col>
                    <xdr:colOff>47625</xdr:colOff>
                    <xdr:row>143</xdr:row>
                    <xdr:rowOff>19050</xdr:rowOff>
                  </to>
                </anchor>
              </controlPr>
            </control>
          </mc:Choice>
        </mc:AlternateContent>
        <mc:AlternateContent xmlns:mc="http://schemas.openxmlformats.org/markup-compatibility/2006">
          <mc:Choice Requires="x14">
            <control shapeId="110733" r:id="rId144" name="$M$144">
              <controlPr defaultSize="0" autoFill="0" autoLine="0" autoPict="0" macro="[0]!Optionalmodule">
                <anchor moveWithCells="1">
                  <from>
                    <xdr:col>12</xdr:col>
                    <xdr:colOff>0</xdr:colOff>
                    <xdr:row>143</xdr:row>
                    <xdr:rowOff>0</xdr:rowOff>
                  </from>
                  <to>
                    <xdr:col>13</xdr:col>
                    <xdr:colOff>47625</xdr:colOff>
                    <xdr:row>144</xdr:row>
                    <xdr:rowOff>19050</xdr:rowOff>
                  </to>
                </anchor>
              </controlPr>
            </control>
          </mc:Choice>
        </mc:AlternateContent>
        <mc:AlternateContent xmlns:mc="http://schemas.openxmlformats.org/markup-compatibility/2006">
          <mc:Choice Requires="x14">
            <control shapeId="110734" r:id="rId145" name="$M$145">
              <controlPr defaultSize="0" autoFill="0" autoLine="0" autoPict="0" macro="[0]!Optionalmodule">
                <anchor moveWithCells="1">
                  <from>
                    <xdr:col>12</xdr:col>
                    <xdr:colOff>0</xdr:colOff>
                    <xdr:row>144</xdr:row>
                    <xdr:rowOff>0</xdr:rowOff>
                  </from>
                  <to>
                    <xdr:col>13</xdr:col>
                    <xdr:colOff>47625</xdr:colOff>
                    <xdr:row>145</xdr:row>
                    <xdr:rowOff>19050</xdr:rowOff>
                  </to>
                </anchor>
              </controlPr>
            </control>
          </mc:Choice>
        </mc:AlternateContent>
        <mc:AlternateContent xmlns:mc="http://schemas.openxmlformats.org/markup-compatibility/2006">
          <mc:Choice Requires="x14">
            <control shapeId="110735" r:id="rId146" name="$M$146">
              <controlPr defaultSize="0" autoFill="0" autoLine="0" autoPict="0" macro="[0]!Optionalmodule">
                <anchor moveWithCells="1">
                  <from>
                    <xdr:col>12</xdr:col>
                    <xdr:colOff>0</xdr:colOff>
                    <xdr:row>145</xdr:row>
                    <xdr:rowOff>0</xdr:rowOff>
                  </from>
                  <to>
                    <xdr:col>13</xdr:col>
                    <xdr:colOff>47625</xdr:colOff>
                    <xdr:row>146</xdr:row>
                    <xdr:rowOff>19050</xdr:rowOff>
                  </to>
                </anchor>
              </controlPr>
            </control>
          </mc:Choice>
        </mc:AlternateContent>
        <mc:AlternateContent xmlns:mc="http://schemas.openxmlformats.org/markup-compatibility/2006">
          <mc:Choice Requires="x14">
            <control shapeId="110736" r:id="rId147" name="$M$147">
              <controlPr defaultSize="0" autoFill="0" autoLine="0" autoPict="0" macro="[0]!Optionalmodule">
                <anchor moveWithCells="1">
                  <from>
                    <xdr:col>12</xdr:col>
                    <xdr:colOff>0</xdr:colOff>
                    <xdr:row>146</xdr:row>
                    <xdr:rowOff>0</xdr:rowOff>
                  </from>
                  <to>
                    <xdr:col>13</xdr:col>
                    <xdr:colOff>47625</xdr:colOff>
                    <xdr:row>147</xdr:row>
                    <xdr:rowOff>19050</xdr:rowOff>
                  </to>
                </anchor>
              </controlPr>
            </control>
          </mc:Choice>
        </mc:AlternateContent>
        <mc:AlternateContent xmlns:mc="http://schemas.openxmlformats.org/markup-compatibility/2006">
          <mc:Choice Requires="x14">
            <control shapeId="110737" r:id="rId148" name="$M$148">
              <controlPr defaultSize="0" autoFill="0" autoLine="0" autoPict="0" macro="[0]!Optionalmodule">
                <anchor moveWithCells="1">
                  <from>
                    <xdr:col>12</xdr:col>
                    <xdr:colOff>0</xdr:colOff>
                    <xdr:row>147</xdr:row>
                    <xdr:rowOff>0</xdr:rowOff>
                  </from>
                  <to>
                    <xdr:col>13</xdr:col>
                    <xdr:colOff>47625</xdr:colOff>
                    <xdr:row>148</xdr:row>
                    <xdr:rowOff>19050</xdr:rowOff>
                  </to>
                </anchor>
              </controlPr>
            </control>
          </mc:Choice>
        </mc:AlternateContent>
        <mc:AlternateContent xmlns:mc="http://schemas.openxmlformats.org/markup-compatibility/2006">
          <mc:Choice Requires="x14">
            <control shapeId="110738" r:id="rId149" name="$M$149">
              <controlPr defaultSize="0" autoFill="0" autoLine="0" autoPict="0" macro="[0]!Optionalmodule">
                <anchor moveWithCells="1">
                  <from>
                    <xdr:col>12</xdr:col>
                    <xdr:colOff>0</xdr:colOff>
                    <xdr:row>148</xdr:row>
                    <xdr:rowOff>0</xdr:rowOff>
                  </from>
                  <to>
                    <xdr:col>13</xdr:col>
                    <xdr:colOff>47625</xdr:colOff>
                    <xdr:row>149</xdr:row>
                    <xdr:rowOff>19050</xdr:rowOff>
                  </to>
                </anchor>
              </controlPr>
            </control>
          </mc:Choice>
        </mc:AlternateContent>
        <mc:AlternateContent xmlns:mc="http://schemas.openxmlformats.org/markup-compatibility/2006">
          <mc:Choice Requires="x14">
            <control shapeId="110739" r:id="rId150" name="$M$150">
              <controlPr defaultSize="0" autoFill="0" autoLine="0" autoPict="0" macro="[0]!Optionalmodule">
                <anchor moveWithCells="1">
                  <from>
                    <xdr:col>12</xdr:col>
                    <xdr:colOff>0</xdr:colOff>
                    <xdr:row>149</xdr:row>
                    <xdr:rowOff>0</xdr:rowOff>
                  </from>
                  <to>
                    <xdr:col>13</xdr:col>
                    <xdr:colOff>47625</xdr:colOff>
                    <xdr:row>150</xdr:row>
                    <xdr:rowOff>19050</xdr:rowOff>
                  </to>
                </anchor>
              </controlPr>
            </control>
          </mc:Choice>
        </mc:AlternateContent>
        <mc:AlternateContent xmlns:mc="http://schemas.openxmlformats.org/markup-compatibility/2006">
          <mc:Choice Requires="x14">
            <control shapeId="110740" r:id="rId151" name="$M$151">
              <controlPr defaultSize="0" autoFill="0" autoLine="0" autoPict="0" macro="[0]!Optionalmodule">
                <anchor moveWithCells="1">
                  <from>
                    <xdr:col>12</xdr:col>
                    <xdr:colOff>0</xdr:colOff>
                    <xdr:row>150</xdr:row>
                    <xdr:rowOff>0</xdr:rowOff>
                  </from>
                  <to>
                    <xdr:col>13</xdr:col>
                    <xdr:colOff>47625</xdr:colOff>
                    <xdr:row>151</xdr:row>
                    <xdr:rowOff>19050</xdr:rowOff>
                  </to>
                </anchor>
              </controlPr>
            </control>
          </mc:Choice>
        </mc:AlternateContent>
        <mc:AlternateContent xmlns:mc="http://schemas.openxmlformats.org/markup-compatibility/2006">
          <mc:Choice Requires="x14">
            <control shapeId="110741" r:id="rId152" name="$M$152">
              <controlPr defaultSize="0" autoFill="0" autoLine="0" autoPict="0" macro="[0]!Optionalmodule">
                <anchor moveWithCells="1">
                  <from>
                    <xdr:col>12</xdr:col>
                    <xdr:colOff>0</xdr:colOff>
                    <xdr:row>151</xdr:row>
                    <xdr:rowOff>0</xdr:rowOff>
                  </from>
                  <to>
                    <xdr:col>13</xdr:col>
                    <xdr:colOff>47625</xdr:colOff>
                    <xdr:row>152</xdr:row>
                    <xdr:rowOff>19050</xdr:rowOff>
                  </to>
                </anchor>
              </controlPr>
            </control>
          </mc:Choice>
        </mc:AlternateContent>
        <mc:AlternateContent xmlns:mc="http://schemas.openxmlformats.org/markup-compatibility/2006">
          <mc:Choice Requires="x14">
            <control shapeId="110742" r:id="rId153" name="$M$153">
              <controlPr defaultSize="0" autoFill="0" autoLine="0" autoPict="0" macro="[0]!Optionalmodule">
                <anchor moveWithCells="1">
                  <from>
                    <xdr:col>12</xdr:col>
                    <xdr:colOff>0</xdr:colOff>
                    <xdr:row>152</xdr:row>
                    <xdr:rowOff>0</xdr:rowOff>
                  </from>
                  <to>
                    <xdr:col>13</xdr:col>
                    <xdr:colOff>47625</xdr:colOff>
                    <xdr:row>153</xdr:row>
                    <xdr:rowOff>19050</xdr:rowOff>
                  </to>
                </anchor>
              </controlPr>
            </control>
          </mc:Choice>
        </mc:AlternateContent>
        <mc:AlternateContent xmlns:mc="http://schemas.openxmlformats.org/markup-compatibility/2006">
          <mc:Choice Requires="x14">
            <control shapeId="110743" r:id="rId154" name="$M$154">
              <controlPr defaultSize="0" autoFill="0" autoLine="0" autoPict="0" macro="[0]!Optionalmodule">
                <anchor moveWithCells="1">
                  <from>
                    <xdr:col>12</xdr:col>
                    <xdr:colOff>0</xdr:colOff>
                    <xdr:row>153</xdr:row>
                    <xdr:rowOff>0</xdr:rowOff>
                  </from>
                  <to>
                    <xdr:col>13</xdr:col>
                    <xdr:colOff>47625</xdr:colOff>
                    <xdr:row>154</xdr:row>
                    <xdr:rowOff>19050</xdr:rowOff>
                  </to>
                </anchor>
              </controlPr>
            </control>
          </mc:Choice>
        </mc:AlternateContent>
        <mc:AlternateContent xmlns:mc="http://schemas.openxmlformats.org/markup-compatibility/2006">
          <mc:Choice Requires="x14">
            <control shapeId="110744" r:id="rId155" name="$M$155">
              <controlPr defaultSize="0" autoFill="0" autoLine="0" autoPict="0" macro="[0]!Optionalmodule">
                <anchor moveWithCells="1">
                  <from>
                    <xdr:col>12</xdr:col>
                    <xdr:colOff>0</xdr:colOff>
                    <xdr:row>154</xdr:row>
                    <xdr:rowOff>0</xdr:rowOff>
                  </from>
                  <to>
                    <xdr:col>13</xdr:col>
                    <xdr:colOff>47625</xdr:colOff>
                    <xdr:row>155</xdr:row>
                    <xdr:rowOff>19050</xdr:rowOff>
                  </to>
                </anchor>
              </controlPr>
            </control>
          </mc:Choice>
        </mc:AlternateContent>
        <mc:AlternateContent xmlns:mc="http://schemas.openxmlformats.org/markup-compatibility/2006">
          <mc:Choice Requires="x14">
            <control shapeId="110745" r:id="rId156" name="$M$156">
              <controlPr defaultSize="0" autoFill="0" autoLine="0" autoPict="0" macro="[0]!Optionalmodule">
                <anchor moveWithCells="1">
                  <from>
                    <xdr:col>12</xdr:col>
                    <xdr:colOff>0</xdr:colOff>
                    <xdr:row>155</xdr:row>
                    <xdr:rowOff>0</xdr:rowOff>
                  </from>
                  <to>
                    <xdr:col>13</xdr:col>
                    <xdr:colOff>47625</xdr:colOff>
                    <xdr:row>156</xdr:row>
                    <xdr:rowOff>19050</xdr:rowOff>
                  </to>
                </anchor>
              </controlPr>
            </control>
          </mc:Choice>
        </mc:AlternateContent>
        <mc:AlternateContent xmlns:mc="http://schemas.openxmlformats.org/markup-compatibility/2006">
          <mc:Choice Requires="x14">
            <control shapeId="110746" r:id="rId157" name="$M$157">
              <controlPr defaultSize="0" autoFill="0" autoLine="0" autoPict="0" macro="[0]!Optionalmodule">
                <anchor moveWithCells="1">
                  <from>
                    <xdr:col>12</xdr:col>
                    <xdr:colOff>0</xdr:colOff>
                    <xdr:row>156</xdr:row>
                    <xdr:rowOff>0</xdr:rowOff>
                  </from>
                  <to>
                    <xdr:col>13</xdr:col>
                    <xdr:colOff>47625</xdr:colOff>
                    <xdr:row>157</xdr:row>
                    <xdr:rowOff>19050</xdr:rowOff>
                  </to>
                </anchor>
              </controlPr>
            </control>
          </mc:Choice>
        </mc:AlternateContent>
        <mc:AlternateContent xmlns:mc="http://schemas.openxmlformats.org/markup-compatibility/2006">
          <mc:Choice Requires="x14">
            <control shapeId="110747" r:id="rId158" name="$M$158">
              <controlPr defaultSize="0" autoFill="0" autoLine="0" autoPict="0" macro="[0]!Optionalmodule">
                <anchor moveWithCells="1">
                  <from>
                    <xdr:col>12</xdr:col>
                    <xdr:colOff>0</xdr:colOff>
                    <xdr:row>157</xdr:row>
                    <xdr:rowOff>0</xdr:rowOff>
                  </from>
                  <to>
                    <xdr:col>13</xdr:col>
                    <xdr:colOff>47625</xdr:colOff>
                    <xdr:row>158</xdr:row>
                    <xdr:rowOff>19050</xdr:rowOff>
                  </to>
                </anchor>
              </controlPr>
            </control>
          </mc:Choice>
        </mc:AlternateContent>
        <mc:AlternateContent xmlns:mc="http://schemas.openxmlformats.org/markup-compatibility/2006">
          <mc:Choice Requires="x14">
            <control shapeId="110748" r:id="rId159" name="$M$159">
              <controlPr defaultSize="0" autoFill="0" autoLine="0" autoPict="0" macro="[0]!Optionalmodule">
                <anchor moveWithCells="1">
                  <from>
                    <xdr:col>12</xdr:col>
                    <xdr:colOff>0</xdr:colOff>
                    <xdr:row>158</xdr:row>
                    <xdr:rowOff>0</xdr:rowOff>
                  </from>
                  <to>
                    <xdr:col>13</xdr:col>
                    <xdr:colOff>47625</xdr:colOff>
                    <xdr:row>159</xdr:row>
                    <xdr:rowOff>19050</xdr:rowOff>
                  </to>
                </anchor>
              </controlPr>
            </control>
          </mc:Choice>
        </mc:AlternateContent>
        <mc:AlternateContent xmlns:mc="http://schemas.openxmlformats.org/markup-compatibility/2006">
          <mc:Choice Requires="x14">
            <control shapeId="110749" r:id="rId160" name="$M$160">
              <controlPr defaultSize="0" autoFill="0" autoLine="0" autoPict="0" macro="[0]!Optionalmodule">
                <anchor moveWithCells="1">
                  <from>
                    <xdr:col>12</xdr:col>
                    <xdr:colOff>0</xdr:colOff>
                    <xdr:row>159</xdr:row>
                    <xdr:rowOff>0</xdr:rowOff>
                  </from>
                  <to>
                    <xdr:col>13</xdr:col>
                    <xdr:colOff>47625</xdr:colOff>
                    <xdr:row>160</xdr:row>
                    <xdr:rowOff>19050</xdr:rowOff>
                  </to>
                </anchor>
              </controlPr>
            </control>
          </mc:Choice>
        </mc:AlternateContent>
        <mc:AlternateContent xmlns:mc="http://schemas.openxmlformats.org/markup-compatibility/2006">
          <mc:Choice Requires="x14">
            <control shapeId="110750" r:id="rId161" name="$M$161">
              <controlPr defaultSize="0" autoFill="0" autoLine="0" autoPict="0" macro="[0]!Optionalmodule">
                <anchor moveWithCells="1">
                  <from>
                    <xdr:col>12</xdr:col>
                    <xdr:colOff>0</xdr:colOff>
                    <xdr:row>160</xdr:row>
                    <xdr:rowOff>0</xdr:rowOff>
                  </from>
                  <to>
                    <xdr:col>13</xdr:col>
                    <xdr:colOff>47625</xdr:colOff>
                    <xdr:row>161</xdr:row>
                    <xdr:rowOff>19050</xdr:rowOff>
                  </to>
                </anchor>
              </controlPr>
            </control>
          </mc:Choice>
        </mc:AlternateContent>
        <mc:AlternateContent xmlns:mc="http://schemas.openxmlformats.org/markup-compatibility/2006">
          <mc:Choice Requires="x14">
            <control shapeId="110751" r:id="rId162" name="$M$162">
              <controlPr defaultSize="0" autoFill="0" autoLine="0" autoPict="0" macro="[0]!Optionalmodule">
                <anchor moveWithCells="1">
                  <from>
                    <xdr:col>12</xdr:col>
                    <xdr:colOff>0</xdr:colOff>
                    <xdr:row>161</xdr:row>
                    <xdr:rowOff>0</xdr:rowOff>
                  </from>
                  <to>
                    <xdr:col>13</xdr:col>
                    <xdr:colOff>47625</xdr:colOff>
                    <xdr:row>162</xdr:row>
                    <xdr:rowOff>19050</xdr:rowOff>
                  </to>
                </anchor>
              </controlPr>
            </control>
          </mc:Choice>
        </mc:AlternateContent>
        <mc:AlternateContent xmlns:mc="http://schemas.openxmlformats.org/markup-compatibility/2006">
          <mc:Choice Requires="x14">
            <control shapeId="110752" r:id="rId163" name="$M$163">
              <controlPr defaultSize="0" autoFill="0" autoLine="0" autoPict="0" macro="[0]!Optionalmodule">
                <anchor moveWithCells="1">
                  <from>
                    <xdr:col>12</xdr:col>
                    <xdr:colOff>0</xdr:colOff>
                    <xdr:row>162</xdr:row>
                    <xdr:rowOff>0</xdr:rowOff>
                  </from>
                  <to>
                    <xdr:col>13</xdr:col>
                    <xdr:colOff>47625</xdr:colOff>
                    <xdr:row>163</xdr:row>
                    <xdr:rowOff>19050</xdr:rowOff>
                  </to>
                </anchor>
              </controlPr>
            </control>
          </mc:Choice>
        </mc:AlternateContent>
        <mc:AlternateContent xmlns:mc="http://schemas.openxmlformats.org/markup-compatibility/2006">
          <mc:Choice Requires="x14">
            <control shapeId="110753" r:id="rId164" name="$M$164">
              <controlPr defaultSize="0" autoFill="0" autoLine="0" autoPict="0" macro="[0]!Optionalmodule">
                <anchor moveWithCells="1">
                  <from>
                    <xdr:col>12</xdr:col>
                    <xdr:colOff>0</xdr:colOff>
                    <xdr:row>163</xdr:row>
                    <xdr:rowOff>0</xdr:rowOff>
                  </from>
                  <to>
                    <xdr:col>13</xdr:col>
                    <xdr:colOff>47625</xdr:colOff>
                    <xdr:row>164</xdr:row>
                    <xdr:rowOff>19050</xdr:rowOff>
                  </to>
                </anchor>
              </controlPr>
            </control>
          </mc:Choice>
        </mc:AlternateContent>
        <mc:AlternateContent xmlns:mc="http://schemas.openxmlformats.org/markup-compatibility/2006">
          <mc:Choice Requires="x14">
            <control shapeId="110754" r:id="rId165" name="$M$165">
              <controlPr defaultSize="0" autoFill="0" autoLine="0" autoPict="0" macro="[0]!Optionalmodule">
                <anchor moveWithCells="1">
                  <from>
                    <xdr:col>12</xdr:col>
                    <xdr:colOff>0</xdr:colOff>
                    <xdr:row>164</xdr:row>
                    <xdr:rowOff>0</xdr:rowOff>
                  </from>
                  <to>
                    <xdr:col>13</xdr:col>
                    <xdr:colOff>47625</xdr:colOff>
                    <xdr:row>165</xdr:row>
                    <xdr:rowOff>19050</xdr:rowOff>
                  </to>
                </anchor>
              </controlPr>
            </control>
          </mc:Choice>
        </mc:AlternateContent>
        <mc:AlternateContent xmlns:mc="http://schemas.openxmlformats.org/markup-compatibility/2006">
          <mc:Choice Requires="x14">
            <control shapeId="110755" r:id="rId166" name="$M$166">
              <controlPr defaultSize="0" autoFill="0" autoLine="0" autoPict="0" macro="[0]!Optionalmodule">
                <anchor moveWithCells="1">
                  <from>
                    <xdr:col>12</xdr:col>
                    <xdr:colOff>0</xdr:colOff>
                    <xdr:row>165</xdr:row>
                    <xdr:rowOff>0</xdr:rowOff>
                  </from>
                  <to>
                    <xdr:col>13</xdr:col>
                    <xdr:colOff>47625</xdr:colOff>
                    <xdr:row>166</xdr:row>
                    <xdr:rowOff>19050</xdr:rowOff>
                  </to>
                </anchor>
              </controlPr>
            </control>
          </mc:Choice>
        </mc:AlternateContent>
        <mc:AlternateContent xmlns:mc="http://schemas.openxmlformats.org/markup-compatibility/2006">
          <mc:Choice Requires="x14">
            <control shapeId="110756" r:id="rId167" name="$M$167">
              <controlPr defaultSize="0" autoFill="0" autoLine="0" autoPict="0" macro="[0]!Optionalmodule">
                <anchor moveWithCells="1">
                  <from>
                    <xdr:col>12</xdr:col>
                    <xdr:colOff>0</xdr:colOff>
                    <xdr:row>166</xdr:row>
                    <xdr:rowOff>0</xdr:rowOff>
                  </from>
                  <to>
                    <xdr:col>13</xdr:col>
                    <xdr:colOff>47625</xdr:colOff>
                    <xdr:row>167</xdr:row>
                    <xdr:rowOff>19050</xdr:rowOff>
                  </to>
                </anchor>
              </controlPr>
            </control>
          </mc:Choice>
        </mc:AlternateContent>
        <mc:AlternateContent xmlns:mc="http://schemas.openxmlformats.org/markup-compatibility/2006">
          <mc:Choice Requires="x14">
            <control shapeId="110757" r:id="rId168" name="$M$168">
              <controlPr defaultSize="0" autoFill="0" autoLine="0" autoPict="0" macro="[0]!Optionalmodule">
                <anchor moveWithCells="1">
                  <from>
                    <xdr:col>12</xdr:col>
                    <xdr:colOff>0</xdr:colOff>
                    <xdr:row>167</xdr:row>
                    <xdr:rowOff>0</xdr:rowOff>
                  </from>
                  <to>
                    <xdr:col>13</xdr:col>
                    <xdr:colOff>47625</xdr:colOff>
                    <xdr:row>168</xdr:row>
                    <xdr:rowOff>19050</xdr:rowOff>
                  </to>
                </anchor>
              </controlPr>
            </control>
          </mc:Choice>
        </mc:AlternateContent>
        <mc:AlternateContent xmlns:mc="http://schemas.openxmlformats.org/markup-compatibility/2006">
          <mc:Choice Requires="x14">
            <control shapeId="110758" r:id="rId169" name="$M$169">
              <controlPr defaultSize="0" autoFill="0" autoLine="0" autoPict="0" macro="[0]!Optionalmodule">
                <anchor moveWithCells="1">
                  <from>
                    <xdr:col>12</xdr:col>
                    <xdr:colOff>0</xdr:colOff>
                    <xdr:row>168</xdr:row>
                    <xdr:rowOff>0</xdr:rowOff>
                  </from>
                  <to>
                    <xdr:col>13</xdr:col>
                    <xdr:colOff>47625</xdr:colOff>
                    <xdr:row>169</xdr:row>
                    <xdr:rowOff>19050</xdr:rowOff>
                  </to>
                </anchor>
              </controlPr>
            </control>
          </mc:Choice>
        </mc:AlternateContent>
        <mc:AlternateContent xmlns:mc="http://schemas.openxmlformats.org/markup-compatibility/2006">
          <mc:Choice Requires="x14">
            <control shapeId="110759" r:id="rId170" name="$M$170">
              <controlPr defaultSize="0" autoFill="0" autoLine="0" autoPict="0" macro="[0]!Optionalmodule">
                <anchor moveWithCells="1">
                  <from>
                    <xdr:col>12</xdr:col>
                    <xdr:colOff>0</xdr:colOff>
                    <xdr:row>169</xdr:row>
                    <xdr:rowOff>0</xdr:rowOff>
                  </from>
                  <to>
                    <xdr:col>13</xdr:col>
                    <xdr:colOff>47625</xdr:colOff>
                    <xdr:row>170</xdr:row>
                    <xdr:rowOff>19050</xdr:rowOff>
                  </to>
                </anchor>
              </controlPr>
            </control>
          </mc:Choice>
        </mc:AlternateContent>
        <mc:AlternateContent xmlns:mc="http://schemas.openxmlformats.org/markup-compatibility/2006">
          <mc:Choice Requires="x14">
            <control shapeId="110760" r:id="rId171" name="$M$171">
              <controlPr defaultSize="0" autoFill="0" autoLine="0" autoPict="0" macro="[0]!Optionalmodule">
                <anchor moveWithCells="1">
                  <from>
                    <xdr:col>12</xdr:col>
                    <xdr:colOff>0</xdr:colOff>
                    <xdr:row>170</xdr:row>
                    <xdr:rowOff>0</xdr:rowOff>
                  </from>
                  <to>
                    <xdr:col>13</xdr:col>
                    <xdr:colOff>47625</xdr:colOff>
                    <xdr:row>171</xdr:row>
                    <xdr:rowOff>19050</xdr:rowOff>
                  </to>
                </anchor>
              </controlPr>
            </control>
          </mc:Choice>
        </mc:AlternateContent>
        <mc:AlternateContent xmlns:mc="http://schemas.openxmlformats.org/markup-compatibility/2006">
          <mc:Choice Requires="x14">
            <control shapeId="110761" r:id="rId172" name="$M$172">
              <controlPr defaultSize="0" autoFill="0" autoLine="0" autoPict="0" macro="[0]!Optionalmodule">
                <anchor moveWithCells="1">
                  <from>
                    <xdr:col>12</xdr:col>
                    <xdr:colOff>0</xdr:colOff>
                    <xdr:row>171</xdr:row>
                    <xdr:rowOff>0</xdr:rowOff>
                  </from>
                  <to>
                    <xdr:col>13</xdr:col>
                    <xdr:colOff>47625</xdr:colOff>
                    <xdr:row>172</xdr:row>
                    <xdr:rowOff>19050</xdr:rowOff>
                  </to>
                </anchor>
              </controlPr>
            </control>
          </mc:Choice>
        </mc:AlternateContent>
        <mc:AlternateContent xmlns:mc="http://schemas.openxmlformats.org/markup-compatibility/2006">
          <mc:Choice Requires="x14">
            <control shapeId="110762" r:id="rId173" name="$M$173">
              <controlPr defaultSize="0" autoFill="0" autoLine="0" autoPict="0" macro="[0]!Optionalmodule">
                <anchor moveWithCells="1">
                  <from>
                    <xdr:col>12</xdr:col>
                    <xdr:colOff>0</xdr:colOff>
                    <xdr:row>172</xdr:row>
                    <xdr:rowOff>0</xdr:rowOff>
                  </from>
                  <to>
                    <xdr:col>13</xdr:col>
                    <xdr:colOff>47625</xdr:colOff>
                    <xdr:row>173</xdr:row>
                    <xdr:rowOff>19050</xdr:rowOff>
                  </to>
                </anchor>
              </controlPr>
            </control>
          </mc:Choice>
        </mc:AlternateContent>
        <mc:AlternateContent xmlns:mc="http://schemas.openxmlformats.org/markup-compatibility/2006">
          <mc:Choice Requires="x14">
            <control shapeId="110763" r:id="rId174" name="$M$174">
              <controlPr defaultSize="0" autoFill="0" autoLine="0" autoPict="0" macro="[0]!Optionalmodule">
                <anchor moveWithCells="1">
                  <from>
                    <xdr:col>12</xdr:col>
                    <xdr:colOff>0</xdr:colOff>
                    <xdr:row>173</xdr:row>
                    <xdr:rowOff>0</xdr:rowOff>
                  </from>
                  <to>
                    <xdr:col>13</xdr:col>
                    <xdr:colOff>47625</xdr:colOff>
                    <xdr:row>174</xdr:row>
                    <xdr:rowOff>19050</xdr:rowOff>
                  </to>
                </anchor>
              </controlPr>
            </control>
          </mc:Choice>
        </mc:AlternateContent>
        <mc:AlternateContent xmlns:mc="http://schemas.openxmlformats.org/markup-compatibility/2006">
          <mc:Choice Requires="x14">
            <control shapeId="110764" r:id="rId175" name="$M$175">
              <controlPr defaultSize="0" autoFill="0" autoLine="0" autoPict="0" macro="[0]!Optionalmodule">
                <anchor moveWithCells="1">
                  <from>
                    <xdr:col>12</xdr:col>
                    <xdr:colOff>0</xdr:colOff>
                    <xdr:row>174</xdr:row>
                    <xdr:rowOff>0</xdr:rowOff>
                  </from>
                  <to>
                    <xdr:col>13</xdr:col>
                    <xdr:colOff>47625</xdr:colOff>
                    <xdr:row>175</xdr:row>
                    <xdr:rowOff>19050</xdr:rowOff>
                  </to>
                </anchor>
              </controlPr>
            </control>
          </mc:Choice>
        </mc:AlternateContent>
        <mc:AlternateContent xmlns:mc="http://schemas.openxmlformats.org/markup-compatibility/2006">
          <mc:Choice Requires="x14">
            <control shapeId="110765" r:id="rId176" name="$M$176">
              <controlPr defaultSize="0" autoFill="0" autoLine="0" autoPict="0" macro="[0]!Optionalmodule">
                <anchor moveWithCells="1">
                  <from>
                    <xdr:col>12</xdr:col>
                    <xdr:colOff>0</xdr:colOff>
                    <xdr:row>175</xdr:row>
                    <xdr:rowOff>0</xdr:rowOff>
                  </from>
                  <to>
                    <xdr:col>13</xdr:col>
                    <xdr:colOff>47625</xdr:colOff>
                    <xdr:row>176</xdr:row>
                    <xdr:rowOff>19050</xdr:rowOff>
                  </to>
                </anchor>
              </controlPr>
            </control>
          </mc:Choice>
        </mc:AlternateContent>
        <mc:AlternateContent xmlns:mc="http://schemas.openxmlformats.org/markup-compatibility/2006">
          <mc:Choice Requires="x14">
            <control shapeId="110766" r:id="rId177" name="$M$177">
              <controlPr defaultSize="0" autoFill="0" autoLine="0" autoPict="0" macro="[0]!Optionalmodule">
                <anchor moveWithCells="1">
                  <from>
                    <xdr:col>12</xdr:col>
                    <xdr:colOff>0</xdr:colOff>
                    <xdr:row>176</xdr:row>
                    <xdr:rowOff>0</xdr:rowOff>
                  </from>
                  <to>
                    <xdr:col>13</xdr:col>
                    <xdr:colOff>47625</xdr:colOff>
                    <xdr:row>177</xdr:row>
                    <xdr:rowOff>19050</xdr:rowOff>
                  </to>
                </anchor>
              </controlPr>
            </control>
          </mc:Choice>
        </mc:AlternateContent>
        <mc:AlternateContent xmlns:mc="http://schemas.openxmlformats.org/markup-compatibility/2006">
          <mc:Choice Requires="x14">
            <control shapeId="110767" r:id="rId178" name="$M$178">
              <controlPr defaultSize="0" autoFill="0" autoLine="0" autoPict="0" macro="[0]!Optionalmodule">
                <anchor moveWithCells="1">
                  <from>
                    <xdr:col>12</xdr:col>
                    <xdr:colOff>0</xdr:colOff>
                    <xdr:row>177</xdr:row>
                    <xdr:rowOff>0</xdr:rowOff>
                  </from>
                  <to>
                    <xdr:col>13</xdr:col>
                    <xdr:colOff>47625</xdr:colOff>
                    <xdr:row>178</xdr:row>
                    <xdr:rowOff>19050</xdr:rowOff>
                  </to>
                </anchor>
              </controlPr>
            </control>
          </mc:Choice>
        </mc:AlternateContent>
        <mc:AlternateContent xmlns:mc="http://schemas.openxmlformats.org/markup-compatibility/2006">
          <mc:Choice Requires="x14">
            <control shapeId="110768" r:id="rId179" name="$M$179">
              <controlPr defaultSize="0" autoFill="0" autoLine="0" autoPict="0" macro="[0]!Optionalmodule">
                <anchor moveWithCells="1">
                  <from>
                    <xdr:col>12</xdr:col>
                    <xdr:colOff>0</xdr:colOff>
                    <xdr:row>178</xdr:row>
                    <xdr:rowOff>0</xdr:rowOff>
                  </from>
                  <to>
                    <xdr:col>13</xdr:col>
                    <xdr:colOff>47625</xdr:colOff>
                    <xdr:row>179</xdr:row>
                    <xdr:rowOff>19050</xdr:rowOff>
                  </to>
                </anchor>
              </controlPr>
            </control>
          </mc:Choice>
        </mc:AlternateContent>
        <mc:AlternateContent xmlns:mc="http://schemas.openxmlformats.org/markup-compatibility/2006">
          <mc:Choice Requires="x14">
            <control shapeId="110769" r:id="rId180" name="$M$180">
              <controlPr defaultSize="0" autoFill="0" autoLine="0" autoPict="0" macro="[0]!Optionalmodule">
                <anchor moveWithCells="1">
                  <from>
                    <xdr:col>12</xdr:col>
                    <xdr:colOff>0</xdr:colOff>
                    <xdr:row>179</xdr:row>
                    <xdr:rowOff>0</xdr:rowOff>
                  </from>
                  <to>
                    <xdr:col>13</xdr:col>
                    <xdr:colOff>47625</xdr:colOff>
                    <xdr:row>180</xdr:row>
                    <xdr:rowOff>19050</xdr:rowOff>
                  </to>
                </anchor>
              </controlPr>
            </control>
          </mc:Choice>
        </mc:AlternateContent>
        <mc:AlternateContent xmlns:mc="http://schemas.openxmlformats.org/markup-compatibility/2006">
          <mc:Choice Requires="x14">
            <control shapeId="110770" r:id="rId181" name="$M$181">
              <controlPr defaultSize="0" autoFill="0" autoLine="0" autoPict="0" macro="[0]!Optionalmodule">
                <anchor moveWithCells="1">
                  <from>
                    <xdr:col>12</xdr:col>
                    <xdr:colOff>0</xdr:colOff>
                    <xdr:row>180</xdr:row>
                    <xdr:rowOff>0</xdr:rowOff>
                  </from>
                  <to>
                    <xdr:col>13</xdr:col>
                    <xdr:colOff>47625</xdr:colOff>
                    <xdr:row>181</xdr:row>
                    <xdr:rowOff>19050</xdr:rowOff>
                  </to>
                </anchor>
              </controlPr>
            </control>
          </mc:Choice>
        </mc:AlternateContent>
        <mc:AlternateContent xmlns:mc="http://schemas.openxmlformats.org/markup-compatibility/2006">
          <mc:Choice Requires="x14">
            <control shapeId="110771" r:id="rId182" name="$M$182">
              <controlPr defaultSize="0" autoFill="0" autoLine="0" autoPict="0" macro="[0]!Optionalmodule">
                <anchor moveWithCells="1">
                  <from>
                    <xdr:col>12</xdr:col>
                    <xdr:colOff>0</xdr:colOff>
                    <xdr:row>181</xdr:row>
                    <xdr:rowOff>0</xdr:rowOff>
                  </from>
                  <to>
                    <xdr:col>13</xdr:col>
                    <xdr:colOff>47625</xdr:colOff>
                    <xdr:row>182</xdr:row>
                    <xdr:rowOff>19050</xdr:rowOff>
                  </to>
                </anchor>
              </controlPr>
            </control>
          </mc:Choice>
        </mc:AlternateContent>
        <mc:AlternateContent xmlns:mc="http://schemas.openxmlformats.org/markup-compatibility/2006">
          <mc:Choice Requires="x14">
            <control shapeId="110772" r:id="rId183" name="$M$183">
              <controlPr defaultSize="0" autoFill="0" autoLine="0" autoPict="0" macro="[0]!Optionalmodule">
                <anchor moveWithCells="1">
                  <from>
                    <xdr:col>12</xdr:col>
                    <xdr:colOff>0</xdr:colOff>
                    <xdr:row>182</xdr:row>
                    <xdr:rowOff>0</xdr:rowOff>
                  </from>
                  <to>
                    <xdr:col>13</xdr:col>
                    <xdr:colOff>47625</xdr:colOff>
                    <xdr:row>183</xdr:row>
                    <xdr:rowOff>19050</xdr:rowOff>
                  </to>
                </anchor>
              </controlPr>
            </control>
          </mc:Choice>
        </mc:AlternateContent>
        <mc:AlternateContent xmlns:mc="http://schemas.openxmlformats.org/markup-compatibility/2006">
          <mc:Choice Requires="x14">
            <control shapeId="110773" r:id="rId184" name="$M$184">
              <controlPr defaultSize="0" autoFill="0" autoLine="0" autoPict="0" macro="[0]!Optionalmodule">
                <anchor moveWithCells="1">
                  <from>
                    <xdr:col>12</xdr:col>
                    <xdr:colOff>0</xdr:colOff>
                    <xdr:row>183</xdr:row>
                    <xdr:rowOff>0</xdr:rowOff>
                  </from>
                  <to>
                    <xdr:col>13</xdr:col>
                    <xdr:colOff>47625</xdr:colOff>
                    <xdr:row>184</xdr:row>
                    <xdr:rowOff>19050</xdr:rowOff>
                  </to>
                </anchor>
              </controlPr>
            </control>
          </mc:Choice>
        </mc:AlternateContent>
        <mc:AlternateContent xmlns:mc="http://schemas.openxmlformats.org/markup-compatibility/2006">
          <mc:Choice Requires="x14">
            <control shapeId="110774" r:id="rId185" name="$M$185">
              <controlPr defaultSize="0" autoFill="0" autoLine="0" autoPict="0" macro="[0]!Optionalmodule">
                <anchor moveWithCells="1">
                  <from>
                    <xdr:col>12</xdr:col>
                    <xdr:colOff>0</xdr:colOff>
                    <xdr:row>184</xdr:row>
                    <xdr:rowOff>0</xdr:rowOff>
                  </from>
                  <to>
                    <xdr:col>13</xdr:col>
                    <xdr:colOff>47625</xdr:colOff>
                    <xdr:row>185</xdr:row>
                    <xdr:rowOff>19050</xdr:rowOff>
                  </to>
                </anchor>
              </controlPr>
            </control>
          </mc:Choice>
        </mc:AlternateContent>
        <mc:AlternateContent xmlns:mc="http://schemas.openxmlformats.org/markup-compatibility/2006">
          <mc:Choice Requires="x14">
            <control shapeId="110775" r:id="rId186" name="$M$186">
              <controlPr defaultSize="0" autoFill="0" autoLine="0" autoPict="0" macro="[0]!Optionalmodule">
                <anchor moveWithCells="1">
                  <from>
                    <xdr:col>12</xdr:col>
                    <xdr:colOff>0</xdr:colOff>
                    <xdr:row>185</xdr:row>
                    <xdr:rowOff>0</xdr:rowOff>
                  </from>
                  <to>
                    <xdr:col>13</xdr:col>
                    <xdr:colOff>47625</xdr:colOff>
                    <xdr:row>186</xdr:row>
                    <xdr:rowOff>19050</xdr:rowOff>
                  </to>
                </anchor>
              </controlPr>
            </control>
          </mc:Choice>
        </mc:AlternateContent>
        <mc:AlternateContent xmlns:mc="http://schemas.openxmlformats.org/markup-compatibility/2006">
          <mc:Choice Requires="x14">
            <control shapeId="110776" r:id="rId187" name="$M$187">
              <controlPr defaultSize="0" autoFill="0" autoLine="0" autoPict="0" macro="[0]!Optionalmodule">
                <anchor moveWithCells="1">
                  <from>
                    <xdr:col>12</xdr:col>
                    <xdr:colOff>0</xdr:colOff>
                    <xdr:row>186</xdr:row>
                    <xdr:rowOff>0</xdr:rowOff>
                  </from>
                  <to>
                    <xdr:col>13</xdr:col>
                    <xdr:colOff>47625</xdr:colOff>
                    <xdr:row>187</xdr:row>
                    <xdr:rowOff>19050</xdr:rowOff>
                  </to>
                </anchor>
              </controlPr>
            </control>
          </mc:Choice>
        </mc:AlternateContent>
        <mc:AlternateContent xmlns:mc="http://schemas.openxmlformats.org/markup-compatibility/2006">
          <mc:Choice Requires="x14">
            <control shapeId="110777" r:id="rId188" name="$M$188">
              <controlPr defaultSize="0" autoFill="0" autoLine="0" autoPict="0" macro="[0]!Optionalmodule">
                <anchor moveWithCells="1">
                  <from>
                    <xdr:col>12</xdr:col>
                    <xdr:colOff>0</xdr:colOff>
                    <xdr:row>187</xdr:row>
                    <xdr:rowOff>0</xdr:rowOff>
                  </from>
                  <to>
                    <xdr:col>13</xdr:col>
                    <xdr:colOff>47625</xdr:colOff>
                    <xdr:row>188</xdr:row>
                    <xdr:rowOff>19050</xdr:rowOff>
                  </to>
                </anchor>
              </controlPr>
            </control>
          </mc:Choice>
        </mc:AlternateContent>
        <mc:AlternateContent xmlns:mc="http://schemas.openxmlformats.org/markup-compatibility/2006">
          <mc:Choice Requires="x14">
            <control shapeId="110778" r:id="rId189" name="$M$189">
              <controlPr defaultSize="0" autoFill="0" autoLine="0" autoPict="0" macro="[0]!Optionalmodule">
                <anchor moveWithCells="1">
                  <from>
                    <xdr:col>12</xdr:col>
                    <xdr:colOff>0</xdr:colOff>
                    <xdr:row>188</xdr:row>
                    <xdr:rowOff>0</xdr:rowOff>
                  </from>
                  <to>
                    <xdr:col>13</xdr:col>
                    <xdr:colOff>47625</xdr:colOff>
                    <xdr:row>189</xdr:row>
                    <xdr:rowOff>19050</xdr:rowOff>
                  </to>
                </anchor>
              </controlPr>
            </control>
          </mc:Choice>
        </mc:AlternateContent>
        <mc:AlternateContent xmlns:mc="http://schemas.openxmlformats.org/markup-compatibility/2006">
          <mc:Choice Requires="x14">
            <control shapeId="110779" r:id="rId190" name="$M$190">
              <controlPr defaultSize="0" autoFill="0" autoLine="0" autoPict="0" macro="[0]!Optionalmodule">
                <anchor moveWithCells="1">
                  <from>
                    <xdr:col>12</xdr:col>
                    <xdr:colOff>0</xdr:colOff>
                    <xdr:row>189</xdr:row>
                    <xdr:rowOff>0</xdr:rowOff>
                  </from>
                  <to>
                    <xdr:col>13</xdr:col>
                    <xdr:colOff>47625</xdr:colOff>
                    <xdr:row>190</xdr:row>
                    <xdr:rowOff>19050</xdr:rowOff>
                  </to>
                </anchor>
              </controlPr>
            </control>
          </mc:Choice>
        </mc:AlternateContent>
        <mc:AlternateContent xmlns:mc="http://schemas.openxmlformats.org/markup-compatibility/2006">
          <mc:Choice Requires="x14">
            <control shapeId="110780" r:id="rId191" name="$M$191">
              <controlPr defaultSize="0" autoFill="0" autoLine="0" autoPict="0" macro="[0]!Optionalmodule">
                <anchor moveWithCells="1">
                  <from>
                    <xdr:col>12</xdr:col>
                    <xdr:colOff>0</xdr:colOff>
                    <xdr:row>190</xdr:row>
                    <xdr:rowOff>0</xdr:rowOff>
                  </from>
                  <to>
                    <xdr:col>13</xdr:col>
                    <xdr:colOff>47625</xdr:colOff>
                    <xdr:row>191</xdr:row>
                    <xdr:rowOff>19050</xdr:rowOff>
                  </to>
                </anchor>
              </controlPr>
            </control>
          </mc:Choice>
        </mc:AlternateContent>
        <mc:AlternateContent xmlns:mc="http://schemas.openxmlformats.org/markup-compatibility/2006">
          <mc:Choice Requires="x14">
            <control shapeId="110781" r:id="rId192" name="$M$192">
              <controlPr defaultSize="0" autoFill="0" autoLine="0" autoPict="0" macro="[0]!Optionalmodule">
                <anchor moveWithCells="1">
                  <from>
                    <xdr:col>12</xdr:col>
                    <xdr:colOff>0</xdr:colOff>
                    <xdr:row>191</xdr:row>
                    <xdr:rowOff>0</xdr:rowOff>
                  </from>
                  <to>
                    <xdr:col>13</xdr:col>
                    <xdr:colOff>47625</xdr:colOff>
                    <xdr:row>192</xdr:row>
                    <xdr:rowOff>19050</xdr:rowOff>
                  </to>
                </anchor>
              </controlPr>
            </control>
          </mc:Choice>
        </mc:AlternateContent>
        <mc:AlternateContent xmlns:mc="http://schemas.openxmlformats.org/markup-compatibility/2006">
          <mc:Choice Requires="x14">
            <control shapeId="110782" r:id="rId193" name="$M$193">
              <controlPr defaultSize="0" autoFill="0" autoLine="0" autoPict="0" macro="[0]!Optionalmodule">
                <anchor moveWithCells="1">
                  <from>
                    <xdr:col>12</xdr:col>
                    <xdr:colOff>0</xdr:colOff>
                    <xdr:row>192</xdr:row>
                    <xdr:rowOff>0</xdr:rowOff>
                  </from>
                  <to>
                    <xdr:col>13</xdr:col>
                    <xdr:colOff>47625</xdr:colOff>
                    <xdr:row>193</xdr:row>
                    <xdr:rowOff>19050</xdr:rowOff>
                  </to>
                </anchor>
              </controlPr>
            </control>
          </mc:Choice>
        </mc:AlternateContent>
        <mc:AlternateContent xmlns:mc="http://schemas.openxmlformats.org/markup-compatibility/2006">
          <mc:Choice Requires="x14">
            <control shapeId="110783" r:id="rId194" name="$M$194">
              <controlPr defaultSize="0" autoFill="0" autoLine="0" autoPict="0" macro="[0]!Optionalmodule">
                <anchor moveWithCells="1">
                  <from>
                    <xdr:col>12</xdr:col>
                    <xdr:colOff>0</xdr:colOff>
                    <xdr:row>193</xdr:row>
                    <xdr:rowOff>0</xdr:rowOff>
                  </from>
                  <to>
                    <xdr:col>13</xdr:col>
                    <xdr:colOff>47625</xdr:colOff>
                    <xdr:row>194</xdr:row>
                    <xdr:rowOff>19050</xdr:rowOff>
                  </to>
                </anchor>
              </controlPr>
            </control>
          </mc:Choice>
        </mc:AlternateContent>
        <mc:AlternateContent xmlns:mc="http://schemas.openxmlformats.org/markup-compatibility/2006">
          <mc:Choice Requires="x14">
            <control shapeId="110784" r:id="rId195" name="$M$195">
              <controlPr defaultSize="0" autoFill="0" autoLine="0" autoPict="0" macro="[0]!Optionalmodule">
                <anchor moveWithCells="1">
                  <from>
                    <xdr:col>12</xdr:col>
                    <xdr:colOff>0</xdr:colOff>
                    <xdr:row>194</xdr:row>
                    <xdr:rowOff>0</xdr:rowOff>
                  </from>
                  <to>
                    <xdr:col>13</xdr:col>
                    <xdr:colOff>47625</xdr:colOff>
                    <xdr:row>195</xdr:row>
                    <xdr:rowOff>19050</xdr:rowOff>
                  </to>
                </anchor>
              </controlPr>
            </control>
          </mc:Choice>
        </mc:AlternateContent>
        <mc:AlternateContent xmlns:mc="http://schemas.openxmlformats.org/markup-compatibility/2006">
          <mc:Choice Requires="x14">
            <control shapeId="110785" r:id="rId196" name="$M$196">
              <controlPr defaultSize="0" autoFill="0" autoLine="0" autoPict="0" macro="[0]!Optionalmodule">
                <anchor moveWithCells="1">
                  <from>
                    <xdr:col>12</xdr:col>
                    <xdr:colOff>0</xdr:colOff>
                    <xdr:row>195</xdr:row>
                    <xdr:rowOff>0</xdr:rowOff>
                  </from>
                  <to>
                    <xdr:col>13</xdr:col>
                    <xdr:colOff>47625</xdr:colOff>
                    <xdr:row>196</xdr:row>
                    <xdr:rowOff>19050</xdr:rowOff>
                  </to>
                </anchor>
              </controlPr>
            </control>
          </mc:Choice>
        </mc:AlternateContent>
        <mc:AlternateContent xmlns:mc="http://schemas.openxmlformats.org/markup-compatibility/2006">
          <mc:Choice Requires="x14">
            <control shapeId="110786" r:id="rId197" name="$M$197">
              <controlPr defaultSize="0" autoFill="0" autoLine="0" autoPict="0" macro="[0]!Optionalmodule">
                <anchor moveWithCells="1">
                  <from>
                    <xdr:col>12</xdr:col>
                    <xdr:colOff>0</xdr:colOff>
                    <xdr:row>196</xdr:row>
                    <xdr:rowOff>0</xdr:rowOff>
                  </from>
                  <to>
                    <xdr:col>13</xdr:col>
                    <xdr:colOff>47625</xdr:colOff>
                    <xdr:row>197</xdr:row>
                    <xdr:rowOff>19050</xdr:rowOff>
                  </to>
                </anchor>
              </controlPr>
            </control>
          </mc:Choice>
        </mc:AlternateContent>
        <mc:AlternateContent xmlns:mc="http://schemas.openxmlformats.org/markup-compatibility/2006">
          <mc:Choice Requires="x14">
            <control shapeId="110787" r:id="rId198" name="$M$198">
              <controlPr defaultSize="0" autoFill="0" autoLine="0" autoPict="0" macro="[0]!Optionalmodule">
                <anchor moveWithCells="1">
                  <from>
                    <xdr:col>12</xdr:col>
                    <xdr:colOff>0</xdr:colOff>
                    <xdr:row>197</xdr:row>
                    <xdr:rowOff>0</xdr:rowOff>
                  </from>
                  <to>
                    <xdr:col>13</xdr:col>
                    <xdr:colOff>47625</xdr:colOff>
                    <xdr:row>198</xdr:row>
                    <xdr:rowOff>19050</xdr:rowOff>
                  </to>
                </anchor>
              </controlPr>
            </control>
          </mc:Choice>
        </mc:AlternateContent>
        <mc:AlternateContent xmlns:mc="http://schemas.openxmlformats.org/markup-compatibility/2006">
          <mc:Choice Requires="x14">
            <control shapeId="110788" r:id="rId199" name="$M$199">
              <controlPr defaultSize="0" autoFill="0" autoLine="0" autoPict="0" macro="[0]!Optionalmodule">
                <anchor moveWithCells="1">
                  <from>
                    <xdr:col>12</xdr:col>
                    <xdr:colOff>0</xdr:colOff>
                    <xdr:row>198</xdr:row>
                    <xdr:rowOff>0</xdr:rowOff>
                  </from>
                  <to>
                    <xdr:col>13</xdr:col>
                    <xdr:colOff>47625</xdr:colOff>
                    <xdr:row>199</xdr:row>
                    <xdr:rowOff>19050</xdr:rowOff>
                  </to>
                </anchor>
              </controlPr>
            </control>
          </mc:Choice>
        </mc:AlternateContent>
        <mc:AlternateContent xmlns:mc="http://schemas.openxmlformats.org/markup-compatibility/2006">
          <mc:Choice Requires="x14">
            <control shapeId="110789" r:id="rId200" name="$M$200">
              <controlPr defaultSize="0" autoFill="0" autoLine="0" autoPict="0" macro="[0]!Optionalmodule">
                <anchor moveWithCells="1">
                  <from>
                    <xdr:col>12</xdr:col>
                    <xdr:colOff>0</xdr:colOff>
                    <xdr:row>199</xdr:row>
                    <xdr:rowOff>0</xdr:rowOff>
                  </from>
                  <to>
                    <xdr:col>13</xdr:col>
                    <xdr:colOff>47625</xdr:colOff>
                    <xdr:row>200</xdr:row>
                    <xdr:rowOff>9525</xdr:rowOff>
                  </to>
                </anchor>
              </controlPr>
            </control>
          </mc:Choice>
        </mc:AlternateContent>
        <mc:AlternateContent xmlns:mc="http://schemas.openxmlformats.org/markup-compatibility/2006">
          <mc:Choice Requires="x14">
            <control shapeId="110790" r:id="rId201" name="$N$10">
              <controlPr defaultSize="0" autoFill="0" autoLine="0" autoPict="0" macro="[0]!SelectedOption">
                <anchor moveWithCells="1">
                  <from>
                    <xdr:col>13</xdr:col>
                    <xdr:colOff>0</xdr:colOff>
                    <xdr:row>9</xdr:row>
                    <xdr:rowOff>0</xdr:rowOff>
                  </from>
                  <to>
                    <xdr:col>14</xdr:col>
                    <xdr:colOff>57150</xdr:colOff>
                    <xdr:row>10</xdr:row>
                    <xdr:rowOff>0</xdr:rowOff>
                  </to>
                </anchor>
              </controlPr>
            </control>
          </mc:Choice>
        </mc:AlternateContent>
        <mc:AlternateContent xmlns:mc="http://schemas.openxmlformats.org/markup-compatibility/2006">
          <mc:Choice Requires="x14">
            <control shapeId="110791" r:id="rId202" name="$N$11">
              <controlPr defaultSize="0" autoFill="0" autoLine="0" autoPict="0" macro="[0]!SelectedOption">
                <anchor moveWithCells="1">
                  <from>
                    <xdr:col>13</xdr:col>
                    <xdr:colOff>0</xdr:colOff>
                    <xdr:row>10</xdr:row>
                    <xdr:rowOff>0</xdr:rowOff>
                  </from>
                  <to>
                    <xdr:col>14</xdr:col>
                    <xdr:colOff>57150</xdr:colOff>
                    <xdr:row>11</xdr:row>
                    <xdr:rowOff>9525</xdr:rowOff>
                  </to>
                </anchor>
              </controlPr>
            </control>
          </mc:Choice>
        </mc:AlternateContent>
        <mc:AlternateContent xmlns:mc="http://schemas.openxmlformats.org/markup-compatibility/2006">
          <mc:Choice Requires="x14">
            <control shapeId="110792" r:id="rId203" name="$N$12">
              <controlPr defaultSize="0" autoFill="0" autoLine="0" autoPict="0" macro="[0]!SelectedOption">
                <anchor moveWithCells="1">
                  <from>
                    <xdr:col>13</xdr:col>
                    <xdr:colOff>0</xdr:colOff>
                    <xdr:row>11</xdr:row>
                    <xdr:rowOff>0</xdr:rowOff>
                  </from>
                  <to>
                    <xdr:col>14</xdr:col>
                    <xdr:colOff>57150</xdr:colOff>
                    <xdr:row>12</xdr:row>
                    <xdr:rowOff>19050</xdr:rowOff>
                  </to>
                </anchor>
              </controlPr>
            </control>
          </mc:Choice>
        </mc:AlternateContent>
        <mc:AlternateContent xmlns:mc="http://schemas.openxmlformats.org/markup-compatibility/2006">
          <mc:Choice Requires="x14">
            <control shapeId="110793" r:id="rId204" name="$N$13">
              <controlPr defaultSize="0" autoFill="0" autoLine="0" autoPict="0" macro="[0]!SelectedOption">
                <anchor moveWithCells="1">
                  <from>
                    <xdr:col>13</xdr:col>
                    <xdr:colOff>0</xdr:colOff>
                    <xdr:row>12</xdr:row>
                    <xdr:rowOff>0</xdr:rowOff>
                  </from>
                  <to>
                    <xdr:col>14</xdr:col>
                    <xdr:colOff>57150</xdr:colOff>
                    <xdr:row>13</xdr:row>
                    <xdr:rowOff>104775</xdr:rowOff>
                  </to>
                </anchor>
              </controlPr>
            </control>
          </mc:Choice>
        </mc:AlternateContent>
        <mc:AlternateContent xmlns:mc="http://schemas.openxmlformats.org/markup-compatibility/2006">
          <mc:Choice Requires="x14">
            <control shapeId="110794" r:id="rId205" name="$N$14">
              <controlPr defaultSize="0" autoFill="0" autoLine="0" autoPict="0" macro="[0]!SelectedOption">
                <anchor moveWithCells="1">
                  <from>
                    <xdr:col>13</xdr:col>
                    <xdr:colOff>0</xdr:colOff>
                    <xdr:row>13</xdr:row>
                    <xdr:rowOff>0</xdr:rowOff>
                  </from>
                  <to>
                    <xdr:col>14</xdr:col>
                    <xdr:colOff>57150</xdr:colOff>
                    <xdr:row>14</xdr:row>
                    <xdr:rowOff>0</xdr:rowOff>
                  </to>
                </anchor>
              </controlPr>
            </control>
          </mc:Choice>
        </mc:AlternateContent>
        <mc:AlternateContent xmlns:mc="http://schemas.openxmlformats.org/markup-compatibility/2006">
          <mc:Choice Requires="x14">
            <control shapeId="110795" r:id="rId206" name="$N$15">
              <controlPr defaultSize="0" autoFill="0" autoLine="0" autoPict="0" macro="[0]!SelectedOption">
                <anchor moveWithCells="1">
                  <from>
                    <xdr:col>13</xdr:col>
                    <xdr:colOff>0</xdr:colOff>
                    <xdr:row>14</xdr:row>
                    <xdr:rowOff>0</xdr:rowOff>
                  </from>
                  <to>
                    <xdr:col>14</xdr:col>
                    <xdr:colOff>57150</xdr:colOff>
                    <xdr:row>15</xdr:row>
                    <xdr:rowOff>19050</xdr:rowOff>
                  </to>
                </anchor>
              </controlPr>
            </control>
          </mc:Choice>
        </mc:AlternateContent>
        <mc:AlternateContent xmlns:mc="http://schemas.openxmlformats.org/markup-compatibility/2006">
          <mc:Choice Requires="x14">
            <control shapeId="110796" r:id="rId207" name="$N$16">
              <controlPr defaultSize="0" autoFill="0" autoLine="0" autoPict="0" macro="[0]!SelectedOption">
                <anchor moveWithCells="1">
                  <from>
                    <xdr:col>13</xdr:col>
                    <xdr:colOff>0</xdr:colOff>
                    <xdr:row>15</xdr:row>
                    <xdr:rowOff>0</xdr:rowOff>
                  </from>
                  <to>
                    <xdr:col>14</xdr:col>
                    <xdr:colOff>57150</xdr:colOff>
                    <xdr:row>16</xdr:row>
                    <xdr:rowOff>19050</xdr:rowOff>
                  </to>
                </anchor>
              </controlPr>
            </control>
          </mc:Choice>
        </mc:AlternateContent>
        <mc:AlternateContent xmlns:mc="http://schemas.openxmlformats.org/markup-compatibility/2006">
          <mc:Choice Requires="x14">
            <control shapeId="110797" r:id="rId208" name="$N$17">
              <controlPr defaultSize="0" autoFill="0" autoLine="0" autoPict="0" macro="[0]!SelectedOption">
                <anchor moveWithCells="1">
                  <from>
                    <xdr:col>13</xdr:col>
                    <xdr:colOff>0</xdr:colOff>
                    <xdr:row>16</xdr:row>
                    <xdr:rowOff>0</xdr:rowOff>
                  </from>
                  <to>
                    <xdr:col>14</xdr:col>
                    <xdr:colOff>57150</xdr:colOff>
                    <xdr:row>17</xdr:row>
                    <xdr:rowOff>9525</xdr:rowOff>
                  </to>
                </anchor>
              </controlPr>
            </control>
          </mc:Choice>
        </mc:AlternateContent>
        <mc:AlternateContent xmlns:mc="http://schemas.openxmlformats.org/markup-compatibility/2006">
          <mc:Choice Requires="x14">
            <control shapeId="110798" r:id="rId209" name="$N$18">
              <controlPr defaultSize="0" autoFill="0" autoLine="0" autoPict="0" macro="[0]!SelectedOption">
                <anchor moveWithCells="1">
                  <from>
                    <xdr:col>13</xdr:col>
                    <xdr:colOff>0</xdr:colOff>
                    <xdr:row>17</xdr:row>
                    <xdr:rowOff>0</xdr:rowOff>
                  </from>
                  <to>
                    <xdr:col>14</xdr:col>
                    <xdr:colOff>57150</xdr:colOff>
                    <xdr:row>18</xdr:row>
                    <xdr:rowOff>19050</xdr:rowOff>
                  </to>
                </anchor>
              </controlPr>
            </control>
          </mc:Choice>
        </mc:AlternateContent>
        <mc:AlternateContent xmlns:mc="http://schemas.openxmlformats.org/markup-compatibility/2006">
          <mc:Choice Requires="x14">
            <control shapeId="110799" r:id="rId210" name="$N$19">
              <controlPr defaultSize="0" autoFill="0" autoLine="0" autoPict="0" macro="[0]!SelectedOption">
                <anchor moveWithCells="1">
                  <from>
                    <xdr:col>13</xdr:col>
                    <xdr:colOff>0</xdr:colOff>
                    <xdr:row>18</xdr:row>
                    <xdr:rowOff>0</xdr:rowOff>
                  </from>
                  <to>
                    <xdr:col>14</xdr:col>
                    <xdr:colOff>57150</xdr:colOff>
                    <xdr:row>19</xdr:row>
                    <xdr:rowOff>9525</xdr:rowOff>
                  </to>
                </anchor>
              </controlPr>
            </control>
          </mc:Choice>
        </mc:AlternateContent>
        <mc:AlternateContent xmlns:mc="http://schemas.openxmlformats.org/markup-compatibility/2006">
          <mc:Choice Requires="x14">
            <control shapeId="110800" r:id="rId211" name="$N$20">
              <controlPr defaultSize="0" autoFill="0" autoLine="0" autoPict="0" macro="[0]!SelectedOption">
                <anchor moveWithCells="1">
                  <from>
                    <xdr:col>13</xdr:col>
                    <xdr:colOff>0</xdr:colOff>
                    <xdr:row>19</xdr:row>
                    <xdr:rowOff>0</xdr:rowOff>
                  </from>
                  <to>
                    <xdr:col>14</xdr:col>
                    <xdr:colOff>57150</xdr:colOff>
                    <xdr:row>20</xdr:row>
                    <xdr:rowOff>0</xdr:rowOff>
                  </to>
                </anchor>
              </controlPr>
            </control>
          </mc:Choice>
        </mc:AlternateContent>
        <mc:AlternateContent xmlns:mc="http://schemas.openxmlformats.org/markup-compatibility/2006">
          <mc:Choice Requires="x14">
            <control shapeId="110801" r:id="rId212" name="$N$21">
              <controlPr defaultSize="0" autoFill="0" autoLine="0" autoPict="0" macro="[0]!SelectedOption">
                <anchor moveWithCells="1">
                  <from>
                    <xdr:col>13</xdr:col>
                    <xdr:colOff>0</xdr:colOff>
                    <xdr:row>20</xdr:row>
                    <xdr:rowOff>0</xdr:rowOff>
                  </from>
                  <to>
                    <xdr:col>14</xdr:col>
                    <xdr:colOff>57150</xdr:colOff>
                    <xdr:row>21</xdr:row>
                    <xdr:rowOff>19050</xdr:rowOff>
                  </to>
                </anchor>
              </controlPr>
            </control>
          </mc:Choice>
        </mc:AlternateContent>
        <mc:AlternateContent xmlns:mc="http://schemas.openxmlformats.org/markup-compatibility/2006">
          <mc:Choice Requires="x14">
            <control shapeId="110802" r:id="rId213" name="$N$22">
              <controlPr defaultSize="0" autoFill="0" autoLine="0" autoPict="0" macro="[0]!SelectedOption">
                <anchor moveWithCells="1">
                  <from>
                    <xdr:col>13</xdr:col>
                    <xdr:colOff>0</xdr:colOff>
                    <xdr:row>21</xdr:row>
                    <xdr:rowOff>0</xdr:rowOff>
                  </from>
                  <to>
                    <xdr:col>14</xdr:col>
                    <xdr:colOff>57150</xdr:colOff>
                    <xdr:row>22</xdr:row>
                    <xdr:rowOff>0</xdr:rowOff>
                  </to>
                </anchor>
              </controlPr>
            </control>
          </mc:Choice>
        </mc:AlternateContent>
        <mc:AlternateContent xmlns:mc="http://schemas.openxmlformats.org/markup-compatibility/2006">
          <mc:Choice Requires="x14">
            <control shapeId="110803" r:id="rId214" name="$N$23">
              <controlPr defaultSize="0" autoFill="0" autoLine="0" autoPict="0" macro="[0]!SelectedOption">
                <anchor moveWithCells="1">
                  <from>
                    <xdr:col>13</xdr:col>
                    <xdr:colOff>0</xdr:colOff>
                    <xdr:row>22</xdr:row>
                    <xdr:rowOff>0</xdr:rowOff>
                  </from>
                  <to>
                    <xdr:col>14</xdr:col>
                    <xdr:colOff>57150</xdr:colOff>
                    <xdr:row>23</xdr:row>
                    <xdr:rowOff>19050</xdr:rowOff>
                  </to>
                </anchor>
              </controlPr>
            </control>
          </mc:Choice>
        </mc:AlternateContent>
        <mc:AlternateContent xmlns:mc="http://schemas.openxmlformats.org/markup-compatibility/2006">
          <mc:Choice Requires="x14">
            <control shapeId="110804" r:id="rId215" name="$N$24">
              <controlPr defaultSize="0" autoFill="0" autoLine="0" autoPict="0" macro="[0]!SelectedOption">
                <anchor moveWithCells="1">
                  <from>
                    <xdr:col>13</xdr:col>
                    <xdr:colOff>0</xdr:colOff>
                    <xdr:row>23</xdr:row>
                    <xdr:rowOff>0</xdr:rowOff>
                  </from>
                  <to>
                    <xdr:col>14</xdr:col>
                    <xdr:colOff>57150</xdr:colOff>
                    <xdr:row>24</xdr:row>
                    <xdr:rowOff>19050</xdr:rowOff>
                  </to>
                </anchor>
              </controlPr>
            </control>
          </mc:Choice>
        </mc:AlternateContent>
        <mc:AlternateContent xmlns:mc="http://schemas.openxmlformats.org/markup-compatibility/2006">
          <mc:Choice Requires="x14">
            <control shapeId="110805" r:id="rId216" name="$N$25">
              <controlPr defaultSize="0" autoFill="0" autoLine="0" autoPict="0" macro="[0]!SelectedOption">
                <anchor moveWithCells="1">
                  <from>
                    <xdr:col>13</xdr:col>
                    <xdr:colOff>0</xdr:colOff>
                    <xdr:row>24</xdr:row>
                    <xdr:rowOff>0</xdr:rowOff>
                  </from>
                  <to>
                    <xdr:col>14</xdr:col>
                    <xdr:colOff>57150</xdr:colOff>
                    <xdr:row>25</xdr:row>
                    <xdr:rowOff>19050</xdr:rowOff>
                  </to>
                </anchor>
              </controlPr>
            </control>
          </mc:Choice>
        </mc:AlternateContent>
        <mc:AlternateContent xmlns:mc="http://schemas.openxmlformats.org/markup-compatibility/2006">
          <mc:Choice Requires="x14">
            <control shapeId="110806" r:id="rId217" name="$N$26">
              <controlPr defaultSize="0" autoFill="0" autoLine="0" autoPict="0" macro="[0]!SelectedOption">
                <anchor moveWithCells="1">
                  <from>
                    <xdr:col>13</xdr:col>
                    <xdr:colOff>0</xdr:colOff>
                    <xdr:row>25</xdr:row>
                    <xdr:rowOff>0</xdr:rowOff>
                  </from>
                  <to>
                    <xdr:col>14</xdr:col>
                    <xdr:colOff>57150</xdr:colOff>
                    <xdr:row>26</xdr:row>
                    <xdr:rowOff>19050</xdr:rowOff>
                  </to>
                </anchor>
              </controlPr>
            </control>
          </mc:Choice>
        </mc:AlternateContent>
        <mc:AlternateContent xmlns:mc="http://schemas.openxmlformats.org/markup-compatibility/2006">
          <mc:Choice Requires="x14">
            <control shapeId="110807" r:id="rId218" name="$N$27">
              <controlPr defaultSize="0" autoFill="0" autoLine="0" autoPict="0" macro="[0]!SelectedOption">
                <anchor moveWithCells="1">
                  <from>
                    <xdr:col>13</xdr:col>
                    <xdr:colOff>0</xdr:colOff>
                    <xdr:row>26</xdr:row>
                    <xdr:rowOff>0</xdr:rowOff>
                  </from>
                  <to>
                    <xdr:col>14</xdr:col>
                    <xdr:colOff>57150</xdr:colOff>
                    <xdr:row>27</xdr:row>
                    <xdr:rowOff>19050</xdr:rowOff>
                  </to>
                </anchor>
              </controlPr>
            </control>
          </mc:Choice>
        </mc:AlternateContent>
        <mc:AlternateContent xmlns:mc="http://schemas.openxmlformats.org/markup-compatibility/2006">
          <mc:Choice Requires="x14">
            <control shapeId="110808" r:id="rId219" name="$N$28">
              <controlPr defaultSize="0" autoFill="0" autoLine="0" autoPict="0" macro="[0]!SelectedOption">
                <anchor moveWithCells="1">
                  <from>
                    <xdr:col>13</xdr:col>
                    <xdr:colOff>0</xdr:colOff>
                    <xdr:row>27</xdr:row>
                    <xdr:rowOff>0</xdr:rowOff>
                  </from>
                  <to>
                    <xdr:col>14</xdr:col>
                    <xdr:colOff>57150</xdr:colOff>
                    <xdr:row>28</xdr:row>
                    <xdr:rowOff>19050</xdr:rowOff>
                  </to>
                </anchor>
              </controlPr>
            </control>
          </mc:Choice>
        </mc:AlternateContent>
        <mc:AlternateContent xmlns:mc="http://schemas.openxmlformats.org/markup-compatibility/2006">
          <mc:Choice Requires="x14">
            <control shapeId="110809" r:id="rId220" name="$N$29">
              <controlPr defaultSize="0" autoFill="0" autoLine="0" autoPict="0" macro="[0]!SelectedOption">
                <anchor moveWithCells="1">
                  <from>
                    <xdr:col>13</xdr:col>
                    <xdr:colOff>0</xdr:colOff>
                    <xdr:row>28</xdr:row>
                    <xdr:rowOff>0</xdr:rowOff>
                  </from>
                  <to>
                    <xdr:col>14</xdr:col>
                    <xdr:colOff>57150</xdr:colOff>
                    <xdr:row>29</xdr:row>
                    <xdr:rowOff>19050</xdr:rowOff>
                  </to>
                </anchor>
              </controlPr>
            </control>
          </mc:Choice>
        </mc:AlternateContent>
        <mc:AlternateContent xmlns:mc="http://schemas.openxmlformats.org/markup-compatibility/2006">
          <mc:Choice Requires="x14">
            <control shapeId="110810" r:id="rId221" name="$N$30">
              <controlPr defaultSize="0" autoFill="0" autoLine="0" autoPict="0" macro="[0]!SelectedOption">
                <anchor moveWithCells="1">
                  <from>
                    <xdr:col>13</xdr:col>
                    <xdr:colOff>0</xdr:colOff>
                    <xdr:row>29</xdr:row>
                    <xdr:rowOff>0</xdr:rowOff>
                  </from>
                  <to>
                    <xdr:col>14</xdr:col>
                    <xdr:colOff>57150</xdr:colOff>
                    <xdr:row>30</xdr:row>
                    <xdr:rowOff>19050</xdr:rowOff>
                  </to>
                </anchor>
              </controlPr>
            </control>
          </mc:Choice>
        </mc:AlternateContent>
        <mc:AlternateContent xmlns:mc="http://schemas.openxmlformats.org/markup-compatibility/2006">
          <mc:Choice Requires="x14">
            <control shapeId="110811" r:id="rId222" name="$N$31">
              <controlPr defaultSize="0" autoFill="0" autoLine="0" autoPict="0" macro="[0]!SelectedOption">
                <anchor moveWithCells="1">
                  <from>
                    <xdr:col>13</xdr:col>
                    <xdr:colOff>0</xdr:colOff>
                    <xdr:row>30</xdr:row>
                    <xdr:rowOff>0</xdr:rowOff>
                  </from>
                  <to>
                    <xdr:col>14</xdr:col>
                    <xdr:colOff>57150</xdr:colOff>
                    <xdr:row>31</xdr:row>
                    <xdr:rowOff>19050</xdr:rowOff>
                  </to>
                </anchor>
              </controlPr>
            </control>
          </mc:Choice>
        </mc:AlternateContent>
        <mc:AlternateContent xmlns:mc="http://schemas.openxmlformats.org/markup-compatibility/2006">
          <mc:Choice Requires="x14">
            <control shapeId="110812" r:id="rId223" name="$N$32">
              <controlPr defaultSize="0" autoFill="0" autoLine="0" autoPict="0" macro="[0]!SelectedOption">
                <anchor moveWithCells="1">
                  <from>
                    <xdr:col>13</xdr:col>
                    <xdr:colOff>0</xdr:colOff>
                    <xdr:row>31</xdr:row>
                    <xdr:rowOff>0</xdr:rowOff>
                  </from>
                  <to>
                    <xdr:col>14</xdr:col>
                    <xdr:colOff>57150</xdr:colOff>
                    <xdr:row>32</xdr:row>
                    <xdr:rowOff>19050</xdr:rowOff>
                  </to>
                </anchor>
              </controlPr>
            </control>
          </mc:Choice>
        </mc:AlternateContent>
        <mc:AlternateContent xmlns:mc="http://schemas.openxmlformats.org/markup-compatibility/2006">
          <mc:Choice Requires="x14">
            <control shapeId="110813" r:id="rId224" name="$N$33">
              <controlPr defaultSize="0" autoFill="0" autoLine="0" autoPict="0" macro="[0]!SelectedOption">
                <anchor moveWithCells="1">
                  <from>
                    <xdr:col>13</xdr:col>
                    <xdr:colOff>0</xdr:colOff>
                    <xdr:row>32</xdr:row>
                    <xdr:rowOff>0</xdr:rowOff>
                  </from>
                  <to>
                    <xdr:col>14</xdr:col>
                    <xdr:colOff>57150</xdr:colOff>
                    <xdr:row>33</xdr:row>
                    <xdr:rowOff>38100</xdr:rowOff>
                  </to>
                </anchor>
              </controlPr>
            </control>
          </mc:Choice>
        </mc:AlternateContent>
        <mc:AlternateContent xmlns:mc="http://schemas.openxmlformats.org/markup-compatibility/2006">
          <mc:Choice Requires="x14">
            <control shapeId="110814" r:id="rId225" name="$N$34">
              <controlPr defaultSize="0" autoFill="0" autoLine="0" autoPict="0" macro="[0]!SelectedOption">
                <anchor moveWithCells="1">
                  <from>
                    <xdr:col>13</xdr:col>
                    <xdr:colOff>0</xdr:colOff>
                    <xdr:row>33</xdr:row>
                    <xdr:rowOff>0</xdr:rowOff>
                  </from>
                  <to>
                    <xdr:col>14</xdr:col>
                    <xdr:colOff>57150</xdr:colOff>
                    <xdr:row>34</xdr:row>
                    <xdr:rowOff>19050</xdr:rowOff>
                  </to>
                </anchor>
              </controlPr>
            </control>
          </mc:Choice>
        </mc:AlternateContent>
        <mc:AlternateContent xmlns:mc="http://schemas.openxmlformats.org/markup-compatibility/2006">
          <mc:Choice Requires="x14">
            <control shapeId="110815" r:id="rId226" name="$N$35">
              <controlPr defaultSize="0" autoFill="0" autoLine="0" autoPict="0" macro="[0]!SelectedOption">
                <anchor moveWithCells="1">
                  <from>
                    <xdr:col>13</xdr:col>
                    <xdr:colOff>0</xdr:colOff>
                    <xdr:row>34</xdr:row>
                    <xdr:rowOff>0</xdr:rowOff>
                  </from>
                  <to>
                    <xdr:col>14</xdr:col>
                    <xdr:colOff>57150</xdr:colOff>
                    <xdr:row>35</xdr:row>
                    <xdr:rowOff>19050</xdr:rowOff>
                  </to>
                </anchor>
              </controlPr>
            </control>
          </mc:Choice>
        </mc:AlternateContent>
        <mc:AlternateContent xmlns:mc="http://schemas.openxmlformats.org/markup-compatibility/2006">
          <mc:Choice Requires="x14">
            <control shapeId="110816" r:id="rId227" name="$N$36">
              <controlPr defaultSize="0" autoFill="0" autoLine="0" autoPict="0" macro="[0]!SelectedOption">
                <anchor moveWithCells="1">
                  <from>
                    <xdr:col>13</xdr:col>
                    <xdr:colOff>0</xdr:colOff>
                    <xdr:row>35</xdr:row>
                    <xdr:rowOff>0</xdr:rowOff>
                  </from>
                  <to>
                    <xdr:col>14</xdr:col>
                    <xdr:colOff>57150</xdr:colOff>
                    <xdr:row>36</xdr:row>
                    <xdr:rowOff>19050</xdr:rowOff>
                  </to>
                </anchor>
              </controlPr>
            </control>
          </mc:Choice>
        </mc:AlternateContent>
        <mc:AlternateContent xmlns:mc="http://schemas.openxmlformats.org/markup-compatibility/2006">
          <mc:Choice Requires="x14">
            <control shapeId="110817" r:id="rId228" name="$N$37">
              <controlPr defaultSize="0" autoFill="0" autoLine="0" autoPict="0" macro="[0]!SelectedOption">
                <anchor moveWithCells="1">
                  <from>
                    <xdr:col>13</xdr:col>
                    <xdr:colOff>0</xdr:colOff>
                    <xdr:row>36</xdr:row>
                    <xdr:rowOff>0</xdr:rowOff>
                  </from>
                  <to>
                    <xdr:col>14</xdr:col>
                    <xdr:colOff>57150</xdr:colOff>
                    <xdr:row>37</xdr:row>
                    <xdr:rowOff>19050</xdr:rowOff>
                  </to>
                </anchor>
              </controlPr>
            </control>
          </mc:Choice>
        </mc:AlternateContent>
        <mc:AlternateContent xmlns:mc="http://schemas.openxmlformats.org/markup-compatibility/2006">
          <mc:Choice Requires="x14">
            <control shapeId="110818" r:id="rId229" name="$N$38">
              <controlPr defaultSize="0" autoFill="0" autoLine="0" autoPict="0" macro="[0]!SelectedOption">
                <anchor moveWithCells="1">
                  <from>
                    <xdr:col>13</xdr:col>
                    <xdr:colOff>0</xdr:colOff>
                    <xdr:row>37</xdr:row>
                    <xdr:rowOff>0</xdr:rowOff>
                  </from>
                  <to>
                    <xdr:col>14</xdr:col>
                    <xdr:colOff>57150</xdr:colOff>
                    <xdr:row>38</xdr:row>
                    <xdr:rowOff>19050</xdr:rowOff>
                  </to>
                </anchor>
              </controlPr>
            </control>
          </mc:Choice>
        </mc:AlternateContent>
        <mc:AlternateContent xmlns:mc="http://schemas.openxmlformats.org/markup-compatibility/2006">
          <mc:Choice Requires="x14">
            <control shapeId="110819" r:id="rId230" name="$N$39">
              <controlPr defaultSize="0" autoFill="0" autoLine="0" autoPict="0" macro="[0]!SelectedOption">
                <anchor moveWithCells="1">
                  <from>
                    <xdr:col>13</xdr:col>
                    <xdr:colOff>0</xdr:colOff>
                    <xdr:row>38</xdr:row>
                    <xdr:rowOff>0</xdr:rowOff>
                  </from>
                  <to>
                    <xdr:col>14</xdr:col>
                    <xdr:colOff>57150</xdr:colOff>
                    <xdr:row>39</xdr:row>
                    <xdr:rowOff>19050</xdr:rowOff>
                  </to>
                </anchor>
              </controlPr>
            </control>
          </mc:Choice>
        </mc:AlternateContent>
        <mc:AlternateContent xmlns:mc="http://schemas.openxmlformats.org/markup-compatibility/2006">
          <mc:Choice Requires="x14">
            <control shapeId="110820" r:id="rId231" name="$N$40">
              <controlPr defaultSize="0" autoFill="0" autoLine="0" autoPict="0" macro="[0]!SelectedOption">
                <anchor moveWithCells="1">
                  <from>
                    <xdr:col>13</xdr:col>
                    <xdr:colOff>0</xdr:colOff>
                    <xdr:row>39</xdr:row>
                    <xdr:rowOff>0</xdr:rowOff>
                  </from>
                  <to>
                    <xdr:col>14</xdr:col>
                    <xdr:colOff>57150</xdr:colOff>
                    <xdr:row>40</xdr:row>
                    <xdr:rowOff>19050</xdr:rowOff>
                  </to>
                </anchor>
              </controlPr>
            </control>
          </mc:Choice>
        </mc:AlternateContent>
        <mc:AlternateContent xmlns:mc="http://schemas.openxmlformats.org/markup-compatibility/2006">
          <mc:Choice Requires="x14">
            <control shapeId="110821" r:id="rId232" name="$N$41">
              <controlPr defaultSize="0" autoFill="0" autoLine="0" autoPict="0" macro="[0]!SelectedOption">
                <anchor moveWithCells="1">
                  <from>
                    <xdr:col>13</xdr:col>
                    <xdr:colOff>0</xdr:colOff>
                    <xdr:row>40</xdr:row>
                    <xdr:rowOff>0</xdr:rowOff>
                  </from>
                  <to>
                    <xdr:col>14</xdr:col>
                    <xdr:colOff>57150</xdr:colOff>
                    <xdr:row>41</xdr:row>
                    <xdr:rowOff>19050</xdr:rowOff>
                  </to>
                </anchor>
              </controlPr>
            </control>
          </mc:Choice>
        </mc:AlternateContent>
        <mc:AlternateContent xmlns:mc="http://schemas.openxmlformats.org/markup-compatibility/2006">
          <mc:Choice Requires="x14">
            <control shapeId="110822" r:id="rId233" name="$N$42">
              <controlPr defaultSize="0" autoFill="0" autoLine="0" autoPict="0" macro="[0]!SelectedOption">
                <anchor moveWithCells="1">
                  <from>
                    <xdr:col>13</xdr:col>
                    <xdr:colOff>0</xdr:colOff>
                    <xdr:row>41</xdr:row>
                    <xdr:rowOff>0</xdr:rowOff>
                  </from>
                  <to>
                    <xdr:col>14</xdr:col>
                    <xdr:colOff>57150</xdr:colOff>
                    <xdr:row>42</xdr:row>
                    <xdr:rowOff>19050</xdr:rowOff>
                  </to>
                </anchor>
              </controlPr>
            </control>
          </mc:Choice>
        </mc:AlternateContent>
        <mc:AlternateContent xmlns:mc="http://schemas.openxmlformats.org/markup-compatibility/2006">
          <mc:Choice Requires="x14">
            <control shapeId="110823" r:id="rId234" name="$N$43">
              <controlPr defaultSize="0" autoFill="0" autoLine="0" autoPict="0" macro="[0]!SelectedOption">
                <anchor moveWithCells="1">
                  <from>
                    <xdr:col>13</xdr:col>
                    <xdr:colOff>0</xdr:colOff>
                    <xdr:row>42</xdr:row>
                    <xdr:rowOff>0</xdr:rowOff>
                  </from>
                  <to>
                    <xdr:col>14</xdr:col>
                    <xdr:colOff>57150</xdr:colOff>
                    <xdr:row>43</xdr:row>
                    <xdr:rowOff>19050</xdr:rowOff>
                  </to>
                </anchor>
              </controlPr>
            </control>
          </mc:Choice>
        </mc:AlternateContent>
        <mc:AlternateContent xmlns:mc="http://schemas.openxmlformats.org/markup-compatibility/2006">
          <mc:Choice Requires="x14">
            <control shapeId="110824" r:id="rId235" name="$N$44">
              <controlPr defaultSize="0" autoFill="0" autoLine="0" autoPict="0" macro="[0]!SelectedOption">
                <anchor moveWithCells="1">
                  <from>
                    <xdr:col>13</xdr:col>
                    <xdr:colOff>0</xdr:colOff>
                    <xdr:row>43</xdr:row>
                    <xdr:rowOff>0</xdr:rowOff>
                  </from>
                  <to>
                    <xdr:col>14</xdr:col>
                    <xdr:colOff>57150</xdr:colOff>
                    <xdr:row>44</xdr:row>
                    <xdr:rowOff>19050</xdr:rowOff>
                  </to>
                </anchor>
              </controlPr>
            </control>
          </mc:Choice>
        </mc:AlternateContent>
        <mc:AlternateContent xmlns:mc="http://schemas.openxmlformats.org/markup-compatibility/2006">
          <mc:Choice Requires="x14">
            <control shapeId="110825" r:id="rId236" name="$N$45">
              <controlPr defaultSize="0" autoFill="0" autoLine="0" autoPict="0" macro="[0]!SelectedOption">
                <anchor moveWithCells="1">
                  <from>
                    <xdr:col>13</xdr:col>
                    <xdr:colOff>0</xdr:colOff>
                    <xdr:row>44</xdr:row>
                    <xdr:rowOff>0</xdr:rowOff>
                  </from>
                  <to>
                    <xdr:col>14</xdr:col>
                    <xdr:colOff>57150</xdr:colOff>
                    <xdr:row>45</xdr:row>
                    <xdr:rowOff>19050</xdr:rowOff>
                  </to>
                </anchor>
              </controlPr>
            </control>
          </mc:Choice>
        </mc:AlternateContent>
        <mc:AlternateContent xmlns:mc="http://schemas.openxmlformats.org/markup-compatibility/2006">
          <mc:Choice Requires="x14">
            <control shapeId="110826" r:id="rId237" name="$N$46">
              <controlPr defaultSize="0" autoFill="0" autoLine="0" autoPict="0" macro="[0]!SelectedOption">
                <anchor moveWithCells="1">
                  <from>
                    <xdr:col>13</xdr:col>
                    <xdr:colOff>0</xdr:colOff>
                    <xdr:row>45</xdr:row>
                    <xdr:rowOff>0</xdr:rowOff>
                  </from>
                  <to>
                    <xdr:col>14</xdr:col>
                    <xdr:colOff>57150</xdr:colOff>
                    <xdr:row>46</xdr:row>
                    <xdr:rowOff>19050</xdr:rowOff>
                  </to>
                </anchor>
              </controlPr>
            </control>
          </mc:Choice>
        </mc:AlternateContent>
        <mc:AlternateContent xmlns:mc="http://schemas.openxmlformats.org/markup-compatibility/2006">
          <mc:Choice Requires="x14">
            <control shapeId="110827" r:id="rId238" name="$N$47">
              <controlPr defaultSize="0" autoFill="0" autoLine="0" autoPict="0" macro="[0]!SelectedOption">
                <anchor moveWithCells="1">
                  <from>
                    <xdr:col>13</xdr:col>
                    <xdr:colOff>0</xdr:colOff>
                    <xdr:row>46</xdr:row>
                    <xdr:rowOff>0</xdr:rowOff>
                  </from>
                  <to>
                    <xdr:col>14</xdr:col>
                    <xdr:colOff>57150</xdr:colOff>
                    <xdr:row>47</xdr:row>
                    <xdr:rowOff>19050</xdr:rowOff>
                  </to>
                </anchor>
              </controlPr>
            </control>
          </mc:Choice>
        </mc:AlternateContent>
        <mc:AlternateContent xmlns:mc="http://schemas.openxmlformats.org/markup-compatibility/2006">
          <mc:Choice Requires="x14">
            <control shapeId="110828" r:id="rId239" name="$N$48">
              <controlPr defaultSize="0" autoFill="0" autoLine="0" autoPict="0" macro="[0]!SelectedOption">
                <anchor moveWithCells="1">
                  <from>
                    <xdr:col>13</xdr:col>
                    <xdr:colOff>0</xdr:colOff>
                    <xdr:row>47</xdr:row>
                    <xdr:rowOff>0</xdr:rowOff>
                  </from>
                  <to>
                    <xdr:col>14</xdr:col>
                    <xdr:colOff>57150</xdr:colOff>
                    <xdr:row>48</xdr:row>
                    <xdr:rowOff>19050</xdr:rowOff>
                  </to>
                </anchor>
              </controlPr>
            </control>
          </mc:Choice>
        </mc:AlternateContent>
        <mc:AlternateContent xmlns:mc="http://schemas.openxmlformats.org/markup-compatibility/2006">
          <mc:Choice Requires="x14">
            <control shapeId="110829" r:id="rId240" name="$N$49">
              <controlPr defaultSize="0" autoFill="0" autoLine="0" autoPict="0" macro="[0]!SelectedOption">
                <anchor moveWithCells="1">
                  <from>
                    <xdr:col>13</xdr:col>
                    <xdr:colOff>0</xdr:colOff>
                    <xdr:row>48</xdr:row>
                    <xdr:rowOff>0</xdr:rowOff>
                  </from>
                  <to>
                    <xdr:col>14</xdr:col>
                    <xdr:colOff>57150</xdr:colOff>
                    <xdr:row>49</xdr:row>
                    <xdr:rowOff>19050</xdr:rowOff>
                  </to>
                </anchor>
              </controlPr>
            </control>
          </mc:Choice>
        </mc:AlternateContent>
        <mc:AlternateContent xmlns:mc="http://schemas.openxmlformats.org/markup-compatibility/2006">
          <mc:Choice Requires="x14">
            <control shapeId="110830" r:id="rId241" name="$N$50">
              <controlPr defaultSize="0" autoFill="0" autoLine="0" autoPict="0" macro="[0]!SelectedOption">
                <anchor moveWithCells="1">
                  <from>
                    <xdr:col>13</xdr:col>
                    <xdr:colOff>0</xdr:colOff>
                    <xdr:row>49</xdr:row>
                    <xdr:rowOff>0</xdr:rowOff>
                  </from>
                  <to>
                    <xdr:col>14</xdr:col>
                    <xdr:colOff>57150</xdr:colOff>
                    <xdr:row>50</xdr:row>
                    <xdr:rowOff>19050</xdr:rowOff>
                  </to>
                </anchor>
              </controlPr>
            </control>
          </mc:Choice>
        </mc:AlternateContent>
        <mc:AlternateContent xmlns:mc="http://schemas.openxmlformats.org/markup-compatibility/2006">
          <mc:Choice Requires="x14">
            <control shapeId="110831" r:id="rId242" name="$N$51">
              <controlPr defaultSize="0" autoFill="0" autoLine="0" autoPict="0" macro="[0]!SelectedOption">
                <anchor moveWithCells="1">
                  <from>
                    <xdr:col>13</xdr:col>
                    <xdr:colOff>0</xdr:colOff>
                    <xdr:row>50</xdr:row>
                    <xdr:rowOff>0</xdr:rowOff>
                  </from>
                  <to>
                    <xdr:col>14</xdr:col>
                    <xdr:colOff>57150</xdr:colOff>
                    <xdr:row>51</xdr:row>
                    <xdr:rowOff>19050</xdr:rowOff>
                  </to>
                </anchor>
              </controlPr>
            </control>
          </mc:Choice>
        </mc:AlternateContent>
        <mc:AlternateContent xmlns:mc="http://schemas.openxmlformats.org/markup-compatibility/2006">
          <mc:Choice Requires="x14">
            <control shapeId="110832" r:id="rId243" name="$N$52">
              <controlPr defaultSize="0" autoFill="0" autoLine="0" autoPict="0" macro="[0]!SelectedOption">
                <anchor moveWithCells="1">
                  <from>
                    <xdr:col>13</xdr:col>
                    <xdr:colOff>0</xdr:colOff>
                    <xdr:row>51</xdr:row>
                    <xdr:rowOff>0</xdr:rowOff>
                  </from>
                  <to>
                    <xdr:col>14</xdr:col>
                    <xdr:colOff>57150</xdr:colOff>
                    <xdr:row>52</xdr:row>
                    <xdr:rowOff>19050</xdr:rowOff>
                  </to>
                </anchor>
              </controlPr>
            </control>
          </mc:Choice>
        </mc:AlternateContent>
        <mc:AlternateContent xmlns:mc="http://schemas.openxmlformats.org/markup-compatibility/2006">
          <mc:Choice Requires="x14">
            <control shapeId="110833" r:id="rId244" name="$N$53">
              <controlPr defaultSize="0" autoFill="0" autoLine="0" autoPict="0" macro="[0]!SelectedOption">
                <anchor moveWithCells="1">
                  <from>
                    <xdr:col>13</xdr:col>
                    <xdr:colOff>0</xdr:colOff>
                    <xdr:row>52</xdr:row>
                    <xdr:rowOff>0</xdr:rowOff>
                  </from>
                  <to>
                    <xdr:col>14</xdr:col>
                    <xdr:colOff>57150</xdr:colOff>
                    <xdr:row>53</xdr:row>
                    <xdr:rowOff>19050</xdr:rowOff>
                  </to>
                </anchor>
              </controlPr>
            </control>
          </mc:Choice>
        </mc:AlternateContent>
        <mc:AlternateContent xmlns:mc="http://schemas.openxmlformats.org/markup-compatibility/2006">
          <mc:Choice Requires="x14">
            <control shapeId="110834" r:id="rId245" name="$N$54">
              <controlPr defaultSize="0" autoFill="0" autoLine="0" autoPict="0" macro="[0]!SelectedOption">
                <anchor moveWithCells="1">
                  <from>
                    <xdr:col>13</xdr:col>
                    <xdr:colOff>0</xdr:colOff>
                    <xdr:row>53</xdr:row>
                    <xdr:rowOff>0</xdr:rowOff>
                  </from>
                  <to>
                    <xdr:col>14</xdr:col>
                    <xdr:colOff>57150</xdr:colOff>
                    <xdr:row>54</xdr:row>
                    <xdr:rowOff>19050</xdr:rowOff>
                  </to>
                </anchor>
              </controlPr>
            </control>
          </mc:Choice>
        </mc:AlternateContent>
        <mc:AlternateContent xmlns:mc="http://schemas.openxmlformats.org/markup-compatibility/2006">
          <mc:Choice Requires="x14">
            <control shapeId="110835" r:id="rId246" name="$N$55">
              <controlPr defaultSize="0" autoFill="0" autoLine="0" autoPict="0" macro="[0]!SelectedOption">
                <anchor moveWithCells="1">
                  <from>
                    <xdr:col>13</xdr:col>
                    <xdr:colOff>0</xdr:colOff>
                    <xdr:row>54</xdr:row>
                    <xdr:rowOff>0</xdr:rowOff>
                  </from>
                  <to>
                    <xdr:col>14</xdr:col>
                    <xdr:colOff>57150</xdr:colOff>
                    <xdr:row>55</xdr:row>
                    <xdr:rowOff>19050</xdr:rowOff>
                  </to>
                </anchor>
              </controlPr>
            </control>
          </mc:Choice>
        </mc:AlternateContent>
        <mc:AlternateContent xmlns:mc="http://schemas.openxmlformats.org/markup-compatibility/2006">
          <mc:Choice Requires="x14">
            <control shapeId="110836" r:id="rId247" name="$N$56">
              <controlPr defaultSize="0" autoFill="0" autoLine="0" autoPict="0" macro="[0]!SelectedOption">
                <anchor moveWithCells="1">
                  <from>
                    <xdr:col>13</xdr:col>
                    <xdr:colOff>0</xdr:colOff>
                    <xdr:row>55</xdr:row>
                    <xdr:rowOff>0</xdr:rowOff>
                  </from>
                  <to>
                    <xdr:col>14</xdr:col>
                    <xdr:colOff>57150</xdr:colOff>
                    <xdr:row>56</xdr:row>
                    <xdr:rowOff>19050</xdr:rowOff>
                  </to>
                </anchor>
              </controlPr>
            </control>
          </mc:Choice>
        </mc:AlternateContent>
        <mc:AlternateContent xmlns:mc="http://schemas.openxmlformats.org/markup-compatibility/2006">
          <mc:Choice Requires="x14">
            <control shapeId="110837" r:id="rId248" name="$N$57">
              <controlPr defaultSize="0" autoFill="0" autoLine="0" autoPict="0" macro="[0]!SelectedOption">
                <anchor moveWithCells="1">
                  <from>
                    <xdr:col>13</xdr:col>
                    <xdr:colOff>0</xdr:colOff>
                    <xdr:row>56</xdr:row>
                    <xdr:rowOff>0</xdr:rowOff>
                  </from>
                  <to>
                    <xdr:col>14</xdr:col>
                    <xdr:colOff>57150</xdr:colOff>
                    <xdr:row>57</xdr:row>
                    <xdr:rowOff>19050</xdr:rowOff>
                  </to>
                </anchor>
              </controlPr>
            </control>
          </mc:Choice>
        </mc:AlternateContent>
        <mc:AlternateContent xmlns:mc="http://schemas.openxmlformats.org/markup-compatibility/2006">
          <mc:Choice Requires="x14">
            <control shapeId="110838" r:id="rId249" name="$N$58">
              <controlPr defaultSize="0" autoFill="0" autoLine="0" autoPict="0" macro="[0]!SelectedOption">
                <anchor moveWithCells="1">
                  <from>
                    <xdr:col>13</xdr:col>
                    <xdr:colOff>0</xdr:colOff>
                    <xdr:row>57</xdr:row>
                    <xdr:rowOff>0</xdr:rowOff>
                  </from>
                  <to>
                    <xdr:col>14</xdr:col>
                    <xdr:colOff>57150</xdr:colOff>
                    <xdr:row>58</xdr:row>
                    <xdr:rowOff>19050</xdr:rowOff>
                  </to>
                </anchor>
              </controlPr>
            </control>
          </mc:Choice>
        </mc:AlternateContent>
        <mc:AlternateContent xmlns:mc="http://schemas.openxmlformats.org/markup-compatibility/2006">
          <mc:Choice Requires="x14">
            <control shapeId="110839" r:id="rId250" name="$N$59">
              <controlPr defaultSize="0" autoFill="0" autoLine="0" autoPict="0" macro="[0]!SelectedOption">
                <anchor moveWithCells="1">
                  <from>
                    <xdr:col>13</xdr:col>
                    <xdr:colOff>0</xdr:colOff>
                    <xdr:row>58</xdr:row>
                    <xdr:rowOff>0</xdr:rowOff>
                  </from>
                  <to>
                    <xdr:col>14</xdr:col>
                    <xdr:colOff>57150</xdr:colOff>
                    <xdr:row>59</xdr:row>
                    <xdr:rowOff>19050</xdr:rowOff>
                  </to>
                </anchor>
              </controlPr>
            </control>
          </mc:Choice>
        </mc:AlternateContent>
        <mc:AlternateContent xmlns:mc="http://schemas.openxmlformats.org/markup-compatibility/2006">
          <mc:Choice Requires="x14">
            <control shapeId="110840" r:id="rId251" name="$N$60">
              <controlPr defaultSize="0" autoFill="0" autoLine="0" autoPict="0" macro="[0]!SelectedOption">
                <anchor moveWithCells="1">
                  <from>
                    <xdr:col>13</xdr:col>
                    <xdr:colOff>0</xdr:colOff>
                    <xdr:row>59</xdr:row>
                    <xdr:rowOff>0</xdr:rowOff>
                  </from>
                  <to>
                    <xdr:col>14</xdr:col>
                    <xdr:colOff>57150</xdr:colOff>
                    <xdr:row>60</xdr:row>
                    <xdr:rowOff>19050</xdr:rowOff>
                  </to>
                </anchor>
              </controlPr>
            </control>
          </mc:Choice>
        </mc:AlternateContent>
        <mc:AlternateContent xmlns:mc="http://schemas.openxmlformats.org/markup-compatibility/2006">
          <mc:Choice Requires="x14">
            <control shapeId="110841" r:id="rId252" name="$N$61">
              <controlPr defaultSize="0" autoFill="0" autoLine="0" autoPict="0" macro="[0]!SelectedOption">
                <anchor moveWithCells="1">
                  <from>
                    <xdr:col>13</xdr:col>
                    <xdr:colOff>0</xdr:colOff>
                    <xdr:row>60</xdr:row>
                    <xdr:rowOff>0</xdr:rowOff>
                  </from>
                  <to>
                    <xdr:col>14</xdr:col>
                    <xdr:colOff>57150</xdr:colOff>
                    <xdr:row>61</xdr:row>
                    <xdr:rowOff>19050</xdr:rowOff>
                  </to>
                </anchor>
              </controlPr>
            </control>
          </mc:Choice>
        </mc:AlternateContent>
        <mc:AlternateContent xmlns:mc="http://schemas.openxmlformats.org/markup-compatibility/2006">
          <mc:Choice Requires="x14">
            <control shapeId="110842" r:id="rId253" name="$N$62">
              <controlPr defaultSize="0" autoFill="0" autoLine="0" autoPict="0" macro="[0]!SelectedOption">
                <anchor moveWithCells="1">
                  <from>
                    <xdr:col>13</xdr:col>
                    <xdr:colOff>0</xdr:colOff>
                    <xdr:row>61</xdr:row>
                    <xdr:rowOff>0</xdr:rowOff>
                  </from>
                  <to>
                    <xdr:col>14</xdr:col>
                    <xdr:colOff>57150</xdr:colOff>
                    <xdr:row>62</xdr:row>
                    <xdr:rowOff>19050</xdr:rowOff>
                  </to>
                </anchor>
              </controlPr>
            </control>
          </mc:Choice>
        </mc:AlternateContent>
        <mc:AlternateContent xmlns:mc="http://schemas.openxmlformats.org/markup-compatibility/2006">
          <mc:Choice Requires="x14">
            <control shapeId="110843" r:id="rId254" name="$N$63">
              <controlPr defaultSize="0" autoFill="0" autoLine="0" autoPict="0" macro="[0]!SelectedOption">
                <anchor moveWithCells="1">
                  <from>
                    <xdr:col>13</xdr:col>
                    <xdr:colOff>0</xdr:colOff>
                    <xdr:row>62</xdr:row>
                    <xdr:rowOff>0</xdr:rowOff>
                  </from>
                  <to>
                    <xdr:col>14</xdr:col>
                    <xdr:colOff>57150</xdr:colOff>
                    <xdr:row>63</xdr:row>
                    <xdr:rowOff>19050</xdr:rowOff>
                  </to>
                </anchor>
              </controlPr>
            </control>
          </mc:Choice>
        </mc:AlternateContent>
        <mc:AlternateContent xmlns:mc="http://schemas.openxmlformats.org/markup-compatibility/2006">
          <mc:Choice Requires="x14">
            <control shapeId="110844" r:id="rId255" name="$N$64">
              <controlPr defaultSize="0" autoFill="0" autoLine="0" autoPict="0" macro="[0]!SelectedOption">
                <anchor moveWithCells="1">
                  <from>
                    <xdr:col>13</xdr:col>
                    <xdr:colOff>0</xdr:colOff>
                    <xdr:row>63</xdr:row>
                    <xdr:rowOff>0</xdr:rowOff>
                  </from>
                  <to>
                    <xdr:col>14</xdr:col>
                    <xdr:colOff>57150</xdr:colOff>
                    <xdr:row>64</xdr:row>
                    <xdr:rowOff>19050</xdr:rowOff>
                  </to>
                </anchor>
              </controlPr>
            </control>
          </mc:Choice>
        </mc:AlternateContent>
        <mc:AlternateContent xmlns:mc="http://schemas.openxmlformats.org/markup-compatibility/2006">
          <mc:Choice Requires="x14">
            <control shapeId="110845" r:id="rId256" name="$N$65">
              <controlPr defaultSize="0" autoFill="0" autoLine="0" autoPict="0" macro="[0]!SelectedOption">
                <anchor moveWithCells="1">
                  <from>
                    <xdr:col>13</xdr:col>
                    <xdr:colOff>0</xdr:colOff>
                    <xdr:row>64</xdr:row>
                    <xdr:rowOff>0</xdr:rowOff>
                  </from>
                  <to>
                    <xdr:col>14</xdr:col>
                    <xdr:colOff>57150</xdr:colOff>
                    <xdr:row>65</xdr:row>
                    <xdr:rowOff>19050</xdr:rowOff>
                  </to>
                </anchor>
              </controlPr>
            </control>
          </mc:Choice>
        </mc:AlternateContent>
        <mc:AlternateContent xmlns:mc="http://schemas.openxmlformats.org/markup-compatibility/2006">
          <mc:Choice Requires="x14">
            <control shapeId="110846" r:id="rId257" name="$N$66">
              <controlPr defaultSize="0" autoFill="0" autoLine="0" autoPict="0" macro="[0]!SelectedOption">
                <anchor moveWithCells="1">
                  <from>
                    <xdr:col>13</xdr:col>
                    <xdr:colOff>0</xdr:colOff>
                    <xdr:row>65</xdr:row>
                    <xdr:rowOff>0</xdr:rowOff>
                  </from>
                  <to>
                    <xdr:col>14</xdr:col>
                    <xdr:colOff>57150</xdr:colOff>
                    <xdr:row>66</xdr:row>
                    <xdr:rowOff>19050</xdr:rowOff>
                  </to>
                </anchor>
              </controlPr>
            </control>
          </mc:Choice>
        </mc:AlternateContent>
        <mc:AlternateContent xmlns:mc="http://schemas.openxmlformats.org/markup-compatibility/2006">
          <mc:Choice Requires="x14">
            <control shapeId="110847" r:id="rId258" name="$N$67">
              <controlPr defaultSize="0" autoFill="0" autoLine="0" autoPict="0" macro="[0]!SelectedOption">
                <anchor moveWithCells="1">
                  <from>
                    <xdr:col>13</xdr:col>
                    <xdr:colOff>0</xdr:colOff>
                    <xdr:row>66</xdr:row>
                    <xdr:rowOff>0</xdr:rowOff>
                  </from>
                  <to>
                    <xdr:col>14</xdr:col>
                    <xdr:colOff>57150</xdr:colOff>
                    <xdr:row>67</xdr:row>
                    <xdr:rowOff>19050</xdr:rowOff>
                  </to>
                </anchor>
              </controlPr>
            </control>
          </mc:Choice>
        </mc:AlternateContent>
        <mc:AlternateContent xmlns:mc="http://schemas.openxmlformats.org/markup-compatibility/2006">
          <mc:Choice Requires="x14">
            <control shapeId="110848" r:id="rId259" name="$N$68">
              <controlPr defaultSize="0" autoFill="0" autoLine="0" autoPict="0" macro="[0]!SelectedOption">
                <anchor moveWithCells="1">
                  <from>
                    <xdr:col>13</xdr:col>
                    <xdr:colOff>0</xdr:colOff>
                    <xdr:row>67</xdr:row>
                    <xdr:rowOff>0</xdr:rowOff>
                  </from>
                  <to>
                    <xdr:col>14</xdr:col>
                    <xdr:colOff>57150</xdr:colOff>
                    <xdr:row>68</xdr:row>
                    <xdr:rowOff>19050</xdr:rowOff>
                  </to>
                </anchor>
              </controlPr>
            </control>
          </mc:Choice>
        </mc:AlternateContent>
        <mc:AlternateContent xmlns:mc="http://schemas.openxmlformats.org/markup-compatibility/2006">
          <mc:Choice Requires="x14">
            <control shapeId="110849" r:id="rId260" name="$N$69">
              <controlPr defaultSize="0" autoFill="0" autoLine="0" autoPict="0" macro="[0]!SelectedOption">
                <anchor moveWithCells="1">
                  <from>
                    <xdr:col>13</xdr:col>
                    <xdr:colOff>0</xdr:colOff>
                    <xdr:row>68</xdr:row>
                    <xdr:rowOff>0</xdr:rowOff>
                  </from>
                  <to>
                    <xdr:col>14</xdr:col>
                    <xdr:colOff>57150</xdr:colOff>
                    <xdr:row>69</xdr:row>
                    <xdr:rowOff>19050</xdr:rowOff>
                  </to>
                </anchor>
              </controlPr>
            </control>
          </mc:Choice>
        </mc:AlternateContent>
        <mc:AlternateContent xmlns:mc="http://schemas.openxmlformats.org/markup-compatibility/2006">
          <mc:Choice Requires="x14">
            <control shapeId="110850" r:id="rId261" name="$N$70">
              <controlPr defaultSize="0" autoFill="0" autoLine="0" autoPict="0" macro="[0]!SelectedOption">
                <anchor moveWithCells="1">
                  <from>
                    <xdr:col>13</xdr:col>
                    <xdr:colOff>0</xdr:colOff>
                    <xdr:row>69</xdr:row>
                    <xdr:rowOff>0</xdr:rowOff>
                  </from>
                  <to>
                    <xdr:col>14</xdr:col>
                    <xdr:colOff>57150</xdr:colOff>
                    <xdr:row>70</xdr:row>
                    <xdr:rowOff>19050</xdr:rowOff>
                  </to>
                </anchor>
              </controlPr>
            </control>
          </mc:Choice>
        </mc:AlternateContent>
        <mc:AlternateContent xmlns:mc="http://schemas.openxmlformats.org/markup-compatibility/2006">
          <mc:Choice Requires="x14">
            <control shapeId="110851" r:id="rId262" name="$N$71">
              <controlPr defaultSize="0" autoFill="0" autoLine="0" autoPict="0" macro="[0]!SelectedOption">
                <anchor moveWithCells="1">
                  <from>
                    <xdr:col>13</xdr:col>
                    <xdr:colOff>0</xdr:colOff>
                    <xdr:row>70</xdr:row>
                    <xdr:rowOff>0</xdr:rowOff>
                  </from>
                  <to>
                    <xdr:col>14</xdr:col>
                    <xdr:colOff>57150</xdr:colOff>
                    <xdr:row>71</xdr:row>
                    <xdr:rowOff>19050</xdr:rowOff>
                  </to>
                </anchor>
              </controlPr>
            </control>
          </mc:Choice>
        </mc:AlternateContent>
        <mc:AlternateContent xmlns:mc="http://schemas.openxmlformats.org/markup-compatibility/2006">
          <mc:Choice Requires="x14">
            <control shapeId="110852" r:id="rId263" name="$N$72">
              <controlPr defaultSize="0" autoFill="0" autoLine="0" autoPict="0" macro="[0]!SelectedOption">
                <anchor moveWithCells="1">
                  <from>
                    <xdr:col>13</xdr:col>
                    <xdr:colOff>0</xdr:colOff>
                    <xdr:row>71</xdr:row>
                    <xdr:rowOff>0</xdr:rowOff>
                  </from>
                  <to>
                    <xdr:col>14</xdr:col>
                    <xdr:colOff>57150</xdr:colOff>
                    <xdr:row>72</xdr:row>
                    <xdr:rowOff>19050</xdr:rowOff>
                  </to>
                </anchor>
              </controlPr>
            </control>
          </mc:Choice>
        </mc:AlternateContent>
        <mc:AlternateContent xmlns:mc="http://schemas.openxmlformats.org/markup-compatibility/2006">
          <mc:Choice Requires="x14">
            <control shapeId="110853" r:id="rId264" name="$N$73">
              <controlPr defaultSize="0" autoFill="0" autoLine="0" autoPict="0" macro="[0]!SelectedOption">
                <anchor moveWithCells="1">
                  <from>
                    <xdr:col>13</xdr:col>
                    <xdr:colOff>0</xdr:colOff>
                    <xdr:row>72</xdr:row>
                    <xdr:rowOff>0</xdr:rowOff>
                  </from>
                  <to>
                    <xdr:col>14</xdr:col>
                    <xdr:colOff>57150</xdr:colOff>
                    <xdr:row>73</xdr:row>
                    <xdr:rowOff>19050</xdr:rowOff>
                  </to>
                </anchor>
              </controlPr>
            </control>
          </mc:Choice>
        </mc:AlternateContent>
        <mc:AlternateContent xmlns:mc="http://schemas.openxmlformats.org/markup-compatibility/2006">
          <mc:Choice Requires="x14">
            <control shapeId="110854" r:id="rId265" name="$N$74">
              <controlPr defaultSize="0" autoFill="0" autoLine="0" autoPict="0" macro="[0]!SelectedOption">
                <anchor moveWithCells="1">
                  <from>
                    <xdr:col>13</xdr:col>
                    <xdr:colOff>0</xdr:colOff>
                    <xdr:row>73</xdr:row>
                    <xdr:rowOff>0</xdr:rowOff>
                  </from>
                  <to>
                    <xdr:col>14</xdr:col>
                    <xdr:colOff>57150</xdr:colOff>
                    <xdr:row>74</xdr:row>
                    <xdr:rowOff>19050</xdr:rowOff>
                  </to>
                </anchor>
              </controlPr>
            </control>
          </mc:Choice>
        </mc:AlternateContent>
        <mc:AlternateContent xmlns:mc="http://schemas.openxmlformats.org/markup-compatibility/2006">
          <mc:Choice Requires="x14">
            <control shapeId="110855" r:id="rId266" name="$N$75">
              <controlPr defaultSize="0" autoFill="0" autoLine="0" autoPict="0" macro="[0]!SelectedOption">
                <anchor moveWithCells="1">
                  <from>
                    <xdr:col>13</xdr:col>
                    <xdr:colOff>0</xdr:colOff>
                    <xdr:row>74</xdr:row>
                    <xdr:rowOff>0</xdr:rowOff>
                  </from>
                  <to>
                    <xdr:col>14</xdr:col>
                    <xdr:colOff>57150</xdr:colOff>
                    <xdr:row>75</xdr:row>
                    <xdr:rowOff>19050</xdr:rowOff>
                  </to>
                </anchor>
              </controlPr>
            </control>
          </mc:Choice>
        </mc:AlternateContent>
        <mc:AlternateContent xmlns:mc="http://schemas.openxmlformats.org/markup-compatibility/2006">
          <mc:Choice Requires="x14">
            <control shapeId="110856" r:id="rId267" name="$N$76">
              <controlPr defaultSize="0" autoFill="0" autoLine="0" autoPict="0" macro="[0]!SelectedOption">
                <anchor moveWithCells="1">
                  <from>
                    <xdr:col>13</xdr:col>
                    <xdr:colOff>0</xdr:colOff>
                    <xdr:row>75</xdr:row>
                    <xdr:rowOff>0</xdr:rowOff>
                  </from>
                  <to>
                    <xdr:col>14</xdr:col>
                    <xdr:colOff>57150</xdr:colOff>
                    <xdr:row>76</xdr:row>
                    <xdr:rowOff>19050</xdr:rowOff>
                  </to>
                </anchor>
              </controlPr>
            </control>
          </mc:Choice>
        </mc:AlternateContent>
        <mc:AlternateContent xmlns:mc="http://schemas.openxmlformats.org/markup-compatibility/2006">
          <mc:Choice Requires="x14">
            <control shapeId="110857" r:id="rId268" name="$N$77">
              <controlPr defaultSize="0" autoFill="0" autoLine="0" autoPict="0" macro="[0]!SelectedOption">
                <anchor moveWithCells="1">
                  <from>
                    <xdr:col>13</xdr:col>
                    <xdr:colOff>0</xdr:colOff>
                    <xdr:row>76</xdr:row>
                    <xdr:rowOff>0</xdr:rowOff>
                  </from>
                  <to>
                    <xdr:col>14</xdr:col>
                    <xdr:colOff>57150</xdr:colOff>
                    <xdr:row>77</xdr:row>
                    <xdr:rowOff>19050</xdr:rowOff>
                  </to>
                </anchor>
              </controlPr>
            </control>
          </mc:Choice>
        </mc:AlternateContent>
        <mc:AlternateContent xmlns:mc="http://schemas.openxmlformats.org/markup-compatibility/2006">
          <mc:Choice Requires="x14">
            <control shapeId="110858" r:id="rId269" name="$N$78">
              <controlPr defaultSize="0" autoFill="0" autoLine="0" autoPict="0" macro="[0]!SelectedOption">
                <anchor moveWithCells="1">
                  <from>
                    <xdr:col>13</xdr:col>
                    <xdr:colOff>0</xdr:colOff>
                    <xdr:row>77</xdr:row>
                    <xdr:rowOff>0</xdr:rowOff>
                  </from>
                  <to>
                    <xdr:col>14</xdr:col>
                    <xdr:colOff>57150</xdr:colOff>
                    <xdr:row>78</xdr:row>
                    <xdr:rowOff>19050</xdr:rowOff>
                  </to>
                </anchor>
              </controlPr>
            </control>
          </mc:Choice>
        </mc:AlternateContent>
        <mc:AlternateContent xmlns:mc="http://schemas.openxmlformats.org/markup-compatibility/2006">
          <mc:Choice Requires="x14">
            <control shapeId="110859" r:id="rId270" name="$N$79">
              <controlPr defaultSize="0" autoFill="0" autoLine="0" autoPict="0" macro="[0]!SelectedOption">
                <anchor moveWithCells="1">
                  <from>
                    <xdr:col>13</xdr:col>
                    <xdr:colOff>0</xdr:colOff>
                    <xdr:row>78</xdr:row>
                    <xdr:rowOff>0</xdr:rowOff>
                  </from>
                  <to>
                    <xdr:col>14</xdr:col>
                    <xdr:colOff>57150</xdr:colOff>
                    <xdr:row>79</xdr:row>
                    <xdr:rowOff>19050</xdr:rowOff>
                  </to>
                </anchor>
              </controlPr>
            </control>
          </mc:Choice>
        </mc:AlternateContent>
        <mc:AlternateContent xmlns:mc="http://schemas.openxmlformats.org/markup-compatibility/2006">
          <mc:Choice Requires="x14">
            <control shapeId="110860" r:id="rId271" name="$N$80">
              <controlPr defaultSize="0" autoFill="0" autoLine="0" autoPict="0" macro="[0]!SelectedOption">
                <anchor moveWithCells="1">
                  <from>
                    <xdr:col>13</xdr:col>
                    <xdr:colOff>0</xdr:colOff>
                    <xdr:row>79</xdr:row>
                    <xdr:rowOff>0</xdr:rowOff>
                  </from>
                  <to>
                    <xdr:col>14</xdr:col>
                    <xdr:colOff>57150</xdr:colOff>
                    <xdr:row>80</xdr:row>
                    <xdr:rowOff>19050</xdr:rowOff>
                  </to>
                </anchor>
              </controlPr>
            </control>
          </mc:Choice>
        </mc:AlternateContent>
        <mc:AlternateContent xmlns:mc="http://schemas.openxmlformats.org/markup-compatibility/2006">
          <mc:Choice Requires="x14">
            <control shapeId="110861" r:id="rId272" name="$N$81">
              <controlPr defaultSize="0" autoFill="0" autoLine="0" autoPict="0" macro="[0]!SelectedOption">
                <anchor moveWithCells="1">
                  <from>
                    <xdr:col>13</xdr:col>
                    <xdr:colOff>0</xdr:colOff>
                    <xdr:row>80</xdr:row>
                    <xdr:rowOff>0</xdr:rowOff>
                  </from>
                  <to>
                    <xdr:col>14</xdr:col>
                    <xdr:colOff>57150</xdr:colOff>
                    <xdr:row>81</xdr:row>
                    <xdr:rowOff>19050</xdr:rowOff>
                  </to>
                </anchor>
              </controlPr>
            </control>
          </mc:Choice>
        </mc:AlternateContent>
        <mc:AlternateContent xmlns:mc="http://schemas.openxmlformats.org/markup-compatibility/2006">
          <mc:Choice Requires="x14">
            <control shapeId="110862" r:id="rId273" name="$N$82">
              <controlPr defaultSize="0" autoFill="0" autoLine="0" autoPict="0" macro="[0]!SelectedOption">
                <anchor moveWithCells="1">
                  <from>
                    <xdr:col>13</xdr:col>
                    <xdr:colOff>0</xdr:colOff>
                    <xdr:row>81</xdr:row>
                    <xdr:rowOff>0</xdr:rowOff>
                  </from>
                  <to>
                    <xdr:col>14</xdr:col>
                    <xdr:colOff>57150</xdr:colOff>
                    <xdr:row>82</xdr:row>
                    <xdr:rowOff>19050</xdr:rowOff>
                  </to>
                </anchor>
              </controlPr>
            </control>
          </mc:Choice>
        </mc:AlternateContent>
        <mc:AlternateContent xmlns:mc="http://schemas.openxmlformats.org/markup-compatibility/2006">
          <mc:Choice Requires="x14">
            <control shapeId="110863" r:id="rId274" name="$N$83">
              <controlPr defaultSize="0" autoFill="0" autoLine="0" autoPict="0" macro="[0]!SelectedOption">
                <anchor moveWithCells="1">
                  <from>
                    <xdr:col>13</xdr:col>
                    <xdr:colOff>0</xdr:colOff>
                    <xdr:row>82</xdr:row>
                    <xdr:rowOff>0</xdr:rowOff>
                  </from>
                  <to>
                    <xdr:col>14</xdr:col>
                    <xdr:colOff>57150</xdr:colOff>
                    <xdr:row>83</xdr:row>
                    <xdr:rowOff>19050</xdr:rowOff>
                  </to>
                </anchor>
              </controlPr>
            </control>
          </mc:Choice>
        </mc:AlternateContent>
        <mc:AlternateContent xmlns:mc="http://schemas.openxmlformats.org/markup-compatibility/2006">
          <mc:Choice Requires="x14">
            <control shapeId="110864" r:id="rId275" name="$N$84">
              <controlPr defaultSize="0" autoFill="0" autoLine="0" autoPict="0" macro="[0]!SelectedOption">
                <anchor moveWithCells="1">
                  <from>
                    <xdr:col>13</xdr:col>
                    <xdr:colOff>0</xdr:colOff>
                    <xdr:row>83</xdr:row>
                    <xdr:rowOff>0</xdr:rowOff>
                  </from>
                  <to>
                    <xdr:col>14</xdr:col>
                    <xdr:colOff>57150</xdr:colOff>
                    <xdr:row>84</xdr:row>
                    <xdr:rowOff>19050</xdr:rowOff>
                  </to>
                </anchor>
              </controlPr>
            </control>
          </mc:Choice>
        </mc:AlternateContent>
        <mc:AlternateContent xmlns:mc="http://schemas.openxmlformats.org/markup-compatibility/2006">
          <mc:Choice Requires="x14">
            <control shapeId="110865" r:id="rId276" name="$N$85">
              <controlPr defaultSize="0" autoFill="0" autoLine="0" autoPict="0" macro="[0]!SelectedOption">
                <anchor moveWithCells="1">
                  <from>
                    <xdr:col>13</xdr:col>
                    <xdr:colOff>0</xdr:colOff>
                    <xdr:row>84</xdr:row>
                    <xdr:rowOff>0</xdr:rowOff>
                  </from>
                  <to>
                    <xdr:col>14</xdr:col>
                    <xdr:colOff>57150</xdr:colOff>
                    <xdr:row>85</xdr:row>
                    <xdr:rowOff>19050</xdr:rowOff>
                  </to>
                </anchor>
              </controlPr>
            </control>
          </mc:Choice>
        </mc:AlternateContent>
        <mc:AlternateContent xmlns:mc="http://schemas.openxmlformats.org/markup-compatibility/2006">
          <mc:Choice Requires="x14">
            <control shapeId="110866" r:id="rId277" name="$N$86">
              <controlPr defaultSize="0" autoFill="0" autoLine="0" autoPict="0" macro="[0]!SelectedOption">
                <anchor moveWithCells="1">
                  <from>
                    <xdr:col>13</xdr:col>
                    <xdr:colOff>0</xdr:colOff>
                    <xdr:row>85</xdr:row>
                    <xdr:rowOff>0</xdr:rowOff>
                  </from>
                  <to>
                    <xdr:col>14</xdr:col>
                    <xdr:colOff>57150</xdr:colOff>
                    <xdr:row>86</xdr:row>
                    <xdr:rowOff>19050</xdr:rowOff>
                  </to>
                </anchor>
              </controlPr>
            </control>
          </mc:Choice>
        </mc:AlternateContent>
        <mc:AlternateContent xmlns:mc="http://schemas.openxmlformats.org/markup-compatibility/2006">
          <mc:Choice Requires="x14">
            <control shapeId="110867" r:id="rId278" name="$N$87">
              <controlPr defaultSize="0" autoFill="0" autoLine="0" autoPict="0" macro="[0]!SelectedOption">
                <anchor moveWithCells="1">
                  <from>
                    <xdr:col>13</xdr:col>
                    <xdr:colOff>0</xdr:colOff>
                    <xdr:row>86</xdr:row>
                    <xdr:rowOff>0</xdr:rowOff>
                  </from>
                  <to>
                    <xdr:col>14</xdr:col>
                    <xdr:colOff>57150</xdr:colOff>
                    <xdr:row>87</xdr:row>
                    <xdr:rowOff>19050</xdr:rowOff>
                  </to>
                </anchor>
              </controlPr>
            </control>
          </mc:Choice>
        </mc:AlternateContent>
        <mc:AlternateContent xmlns:mc="http://schemas.openxmlformats.org/markup-compatibility/2006">
          <mc:Choice Requires="x14">
            <control shapeId="110868" r:id="rId279" name="$N$88">
              <controlPr defaultSize="0" autoFill="0" autoLine="0" autoPict="0" macro="[0]!SelectedOption">
                <anchor moveWithCells="1">
                  <from>
                    <xdr:col>13</xdr:col>
                    <xdr:colOff>0</xdr:colOff>
                    <xdr:row>87</xdr:row>
                    <xdr:rowOff>0</xdr:rowOff>
                  </from>
                  <to>
                    <xdr:col>14</xdr:col>
                    <xdr:colOff>57150</xdr:colOff>
                    <xdr:row>88</xdr:row>
                    <xdr:rowOff>19050</xdr:rowOff>
                  </to>
                </anchor>
              </controlPr>
            </control>
          </mc:Choice>
        </mc:AlternateContent>
        <mc:AlternateContent xmlns:mc="http://schemas.openxmlformats.org/markup-compatibility/2006">
          <mc:Choice Requires="x14">
            <control shapeId="110869" r:id="rId280" name="$N$89">
              <controlPr defaultSize="0" autoFill="0" autoLine="0" autoPict="0" macro="[0]!SelectedOption">
                <anchor moveWithCells="1">
                  <from>
                    <xdr:col>13</xdr:col>
                    <xdr:colOff>0</xdr:colOff>
                    <xdr:row>88</xdr:row>
                    <xdr:rowOff>0</xdr:rowOff>
                  </from>
                  <to>
                    <xdr:col>14</xdr:col>
                    <xdr:colOff>57150</xdr:colOff>
                    <xdr:row>89</xdr:row>
                    <xdr:rowOff>19050</xdr:rowOff>
                  </to>
                </anchor>
              </controlPr>
            </control>
          </mc:Choice>
        </mc:AlternateContent>
        <mc:AlternateContent xmlns:mc="http://schemas.openxmlformats.org/markup-compatibility/2006">
          <mc:Choice Requires="x14">
            <control shapeId="110870" r:id="rId281" name="$N$90">
              <controlPr defaultSize="0" autoFill="0" autoLine="0" autoPict="0" macro="[0]!SelectedOption">
                <anchor moveWithCells="1">
                  <from>
                    <xdr:col>13</xdr:col>
                    <xdr:colOff>0</xdr:colOff>
                    <xdr:row>89</xdr:row>
                    <xdr:rowOff>0</xdr:rowOff>
                  </from>
                  <to>
                    <xdr:col>14</xdr:col>
                    <xdr:colOff>57150</xdr:colOff>
                    <xdr:row>90</xdr:row>
                    <xdr:rowOff>19050</xdr:rowOff>
                  </to>
                </anchor>
              </controlPr>
            </control>
          </mc:Choice>
        </mc:AlternateContent>
        <mc:AlternateContent xmlns:mc="http://schemas.openxmlformats.org/markup-compatibility/2006">
          <mc:Choice Requires="x14">
            <control shapeId="110871" r:id="rId282" name="$N$91">
              <controlPr defaultSize="0" autoFill="0" autoLine="0" autoPict="0" macro="[0]!SelectedOption">
                <anchor moveWithCells="1">
                  <from>
                    <xdr:col>13</xdr:col>
                    <xdr:colOff>0</xdr:colOff>
                    <xdr:row>90</xdr:row>
                    <xdr:rowOff>0</xdr:rowOff>
                  </from>
                  <to>
                    <xdr:col>14</xdr:col>
                    <xdr:colOff>57150</xdr:colOff>
                    <xdr:row>91</xdr:row>
                    <xdr:rowOff>19050</xdr:rowOff>
                  </to>
                </anchor>
              </controlPr>
            </control>
          </mc:Choice>
        </mc:AlternateContent>
        <mc:AlternateContent xmlns:mc="http://schemas.openxmlformats.org/markup-compatibility/2006">
          <mc:Choice Requires="x14">
            <control shapeId="110872" r:id="rId283" name="$N$92">
              <controlPr defaultSize="0" autoFill="0" autoLine="0" autoPict="0" macro="[0]!SelectedOption">
                <anchor moveWithCells="1">
                  <from>
                    <xdr:col>13</xdr:col>
                    <xdr:colOff>0</xdr:colOff>
                    <xdr:row>91</xdr:row>
                    <xdr:rowOff>0</xdr:rowOff>
                  </from>
                  <to>
                    <xdr:col>14</xdr:col>
                    <xdr:colOff>57150</xdr:colOff>
                    <xdr:row>92</xdr:row>
                    <xdr:rowOff>19050</xdr:rowOff>
                  </to>
                </anchor>
              </controlPr>
            </control>
          </mc:Choice>
        </mc:AlternateContent>
        <mc:AlternateContent xmlns:mc="http://schemas.openxmlformats.org/markup-compatibility/2006">
          <mc:Choice Requires="x14">
            <control shapeId="110873" r:id="rId284" name="$N$93">
              <controlPr defaultSize="0" autoFill="0" autoLine="0" autoPict="0" macro="[0]!SelectedOption">
                <anchor moveWithCells="1">
                  <from>
                    <xdr:col>13</xdr:col>
                    <xdr:colOff>0</xdr:colOff>
                    <xdr:row>92</xdr:row>
                    <xdr:rowOff>0</xdr:rowOff>
                  </from>
                  <to>
                    <xdr:col>14</xdr:col>
                    <xdr:colOff>57150</xdr:colOff>
                    <xdr:row>93</xdr:row>
                    <xdr:rowOff>19050</xdr:rowOff>
                  </to>
                </anchor>
              </controlPr>
            </control>
          </mc:Choice>
        </mc:AlternateContent>
        <mc:AlternateContent xmlns:mc="http://schemas.openxmlformats.org/markup-compatibility/2006">
          <mc:Choice Requires="x14">
            <control shapeId="110874" r:id="rId285" name="$N$94">
              <controlPr defaultSize="0" autoFill="0" autoLine="0" autoPict="0" macro="[0]!SelectedOption">
                <anchor moveWithCells="1">
                  <from>
                    <xdr:col>13</xdr:col>
                    <xdr:colOff>0</xdr:colOff>
                    <xdr:row>93</xdr:row>
                    <xdr:rowOff>0</xdr:rowOff>
                  </from>
                  <to>
                    <xdr:col>14</xdr:col>
                    <xdr:colOff>57150</xdr:colOff>
                    <xdr:row>94</xdr:row>
                    <xdr:rowOff>19050</xdr:rowOff>
                  </to>
                </anchor>
              </controlPr>
            </control>
          </mc:Choice>
        </mc:AlternateContent>
        <mc:AlternateContent xmlns:mc="http://schemas.openxmlformats.org/markup-compatibility/2006">
          <mc:Choice Requires="x14">
            <control shapeId="110875" r:id="rId286" name="$N$95">
              <controlPr defaultSize="0" autoFill="0" autoLine="0" autoPict="0" macro="[0]!SelectedOption">
                <anchor moveWithCells="1">
                  <from>
                    <xdr:col>13</xdr:col>
                    <xdr:colOff>0</xdr:colOff>
                    <xdr:row>94</xdr:row>
                    <xdr:rowOff>0</xdr:rowOff>
                  </from>
                  <to>
                    <xdr:col>14</xdr:col>
                    <xdr:colOff>57150</xdr:colOff>
                    <xdr:row>95</xdr:row>
                    <xdr:rowOff>19050</xdr:rowOff>
                  </to>
                </anchor>
              </controlPr>
            </control>
          </mc:Choice>
        </mc:AlternateContent>
        <mc:AlternateContent xmlns:mc="http://schemas.openxmlformats.org/markup-compatibility/2006">
          <mc:Choice Requires="x14">
            <control shapeId="110876" r:id="rId287" name="$N$96">
              <controlPr defaultSize="0" autoFill="0" autoLine="0" autoPict="0" macro="[0]!SelectedOption">
                <anchor moveWithCells="1">
                  <from>
                    <xdr:col>13</xdr:col>
                    <xdr:colOff>0</xdr:colOff>
                    <xdr:row>95</xdr:row>
                    <xdr:rowOff>0</xdr:rowOff>
                  </from>
                  <to>
                    <xdr:col>14</xdr:col>
                    <xdr:colOff>57150</xdr:colOff>
                    <xdr:row>96</xdr:row>
                    <xdr:rowOff>19050</xdr:rowOff>
                  </to>
                </anchor>
              </controlPr>
            </control>
          </mc:Choice>
        </mc:AlternateContent>
        <mc:AlternateContent xmlns:mc="http://schemas.openxmlformats.org/markup-compatibility/2006">
          <mc:Choice Requires="x14">
            <control shapeId="110877" r:id="rId288" name="$N$97">
              <controlPr defaultSize="0" autoFill="0" autoLine="0" autoPict="0" macro="[0]!SelectedOption">
                <anchor moveWithCells="1">
                  <from>
                    <xdr:col>13</xdr:col>
                    <xdr:colOff>0</xdr:colOff>
                    <xdr:row>96</xdr:row>
                    <xdr:rowOff>0</xdr:rowOff>
                  </from>
                  <to>
                    <xdr:col>14</xdr:col>
                    <xdr:colOff>57150</xdr:colOff>
                    <xdr:row>97</xdr:row>
                    <xdr:rowOff>19050</xdr:rowOff>
                  </to>
                </anchor>
              </controlPr>
            </control>
          </mc:Choice>
        </mc:AlternateContent>
        <mc:AlternateContent xmlns:mc="http://schemas.openxmlformats.org/markup-compatibility/2006">
          <mc:Choice Requires="x14">
            <control shapeId="110878" r:id="rId289" name="$N$98">
              <controlPr defaultSize="0" autoFill="0" autoLine="0" autoPict="0" macro="[0]!SelectedOption">
                <anchor moveWithCells="1">
                  <from>
                    <xdr:col>13</xdr:col>
                    <xdr:colOff>0</xdr:colOff>
                    <xdr:row>97</xdr:row>
                    <xdr:rowOff>0</xdr:rowOff>
                  </from>
                  <to>
                    <xdr:col>14</xdr:col>
                    <xdr:colOff>57150</xdr:colOff>
                    <xdr:row>98</xdr:row>
                    <xdr:rowOff>19050</xdr:rowOff>
                  </to>
                </anchor>
              </controlPr>
            </control>
          </mc:Choice>
        </mc:AlternateContent>
        <mc:AlternateContent xmlns:mc="http://schemas.openxmlformats.org/markup-compatibility/2006">
          <mc:Choice Requires="x14">
            <control shapeId="110879" r:id="rId290" name="$N$99">
              <controlPr defaultSize="0" autoFill="0" autoLine="0" autoPict="0" macro="[0]!SelectedOption">
                <anchor moveWithCells="1">
                  <from>
                    <xdr:col>13</xdr:col>
                    <xdr:colOff>0</xdr:colOff>
                    <xdr:row>98</xdr:row>
                    <xdr:rowOff>0</xdr:rowOff>
                  </from>
                  <to>
                    <xdr:col>14</xdr:col>
                    <xdr:colOff>57150</xdr:colOff>
                    <xdr:row>99</xdr:row>
                    <xdr:rowOff>19050</xdr:rowOff>
                  </to>
                </anchor>
              </controlPr>
            </control>
          </mc:Choice>
        </mc:AlternateContent>
        <mc:AlternateContent xmlns:mc="http://schemas.openxmlformats.org/markup-compatibility/2006">
          <mc:Choice Requires="x14">
            <control shapeId="110880" r:id="rId291" name="$N$100">
              <controlPr defaultSize="0" autoFill="0" autoLine="0" autoPict="0" macro="[0]!SelectedOption">
                <anchor moveWithCells="1">
                  <from>
                    <xdr:col>13</xdr:col>
                    <xdr:colOff>0</xdr:colOff>
                    <xdr:row>99</xdr:row>
                    <xdr:rowOff>0</xdr:rowOff>
                  </from>
                  <to>
                    <xdr:col>14</xdr:col>
                    <xdr:colOff>57150</xdr:colOff>
                    <xdr:row>100</xdr:row>
                    <xdr:rowOff>19050</xdr:rowOff>
                  </to>
                </anchor>
              </controlPr>
            </control>
          </mc:Choice>
        </mc:AlternateContent>
        <mc:AlternateContent xmlns:mc="http://schemas.openxmlformats.org/markup-compatibility/2006">
          <mc:Choice Requires="x14">
            <control shapeId="110881" r:id="rId292" name="$N$101">
              <controlPr defaultSize="0" autoFill="0" autoLine="0" autoPict="0" macro="[0]!SelectedOption">
                <anchor moveWithCells="1">
                  <from>
                    <xdr:col>13</xdr:col>
                    <xdr:colOff>0</xdr:colOff>
                    <xdr:row>100</xdr:row>
                    <xdr:rowOff>0</xdr:rowOff>
                  </from>
                  <to>
                    <xdr:col>14</xdr:col>
                    <xdr:colOff>57150</xdr:colOff>
                    <xdr:row>101</xdr:row>
                    <xdr:rowOff>19050</xdr:rowOff>
                  </to>
                </anchor>
              </controlPr>
            </control>
          </mc:Choice>
        </mc:AlternateContent>
        <mc:AlternateContent xmlns:mc="http://schemas.openxmlformats.org/markup-compatibility/2006">
          <mc:Choice Requires="x14">
            <control shapeId="110882" r:id="rId293" name="$N$102">
              <controlPr defaultSize="0" autoFill="0" autoLine="0" autoPict="0" macro="[0]!SelectedOption">
                <anchor moveWithCells="1">
                  <from>
                    <xdr:col>13</xdr:col>
                    <xdr:colOff>0</xdr:colOff>
                    <xdr:row>101</xdr:row>
                    <xdr:rowOff>0</xdr:rowOff>
                  </from>
                  <to>
                    <xdr:col>14</xdr:col>
                    <xdr:colOff>57150</xdr:colOff>
                    <xdr:row>102</xdr:row>
                    <xdr:rowOff>19050</xdr:rowOff>
                  </to>
                </anchor>
              </controlPr>
            </control>
          </mc:Choice>
        </mc:AlternateContent>
        <mc:AlternateContent xmlns:mc="http://schemas.openxmlformats.org/markup-compatibility/2006">
          <mc:Choice Requires="x14">
            <control shapeId="110883" r:id="rId294" name="$N$103">
              <controlPr defaultSize="0" autoFill="0" autoLine="0" autoPict="0" macro="[0]!SelectedOption">
                <anchor moveWithCells="1">
                  <from>
                    <xdr:col>13</xdr:col>
                    <xdr:colOff>0</xdr:colOff>
                    <xdr:row>102</xdr:row>
                    <xdr:rowOff>0</xdr:rowOff>
                  </from>
                  <to>
                    <xdr:col>14</xdr:col>
                    <xdr:colOff>57150</xdr:colOff>
                    <xdr:row>103</xdr:row>
                    <xdr:rowOff>19050</xdr:rowOff>
                  </to>
                </anchor>
              </controlPr>
            </control>
          </mc:Choice>
        </mc:AlternateContent>
        <mc:AlternateContent xmlns:mc="http://schemas.openxmlformats.org/markup-compatibility/2006">
          <mc:Choice Requires="x14">
            <control shapeId="110884" r:id="rId295" name="$N$104">
              <controlPr defaultSize="0" autoFill="0" autoLine="0" autoPict="0" macro="[0]!SelectedOption">
                <anchor moveWithCells="1">
                  <from>
                    <xdr:col>13</xdr:col>
                    <xdr:colOff>0</xdr:colOff>
                    <xdr:row>103</xdr:row>
                    <xdr:rowOff>0</xdr:rowOff>
                  </from>
                  <to>
                    <xdr:col>14</xdr:col>
                    <xdr:colOff>57150</xdr:colOff>
                    <xdr:row>104</xdr:row>
                    <xdr:rowOff>19050</xdr:rowOff>
                  </to>
                </anchor>
              </controlPr>
            </control>
          </mc:Choice>
        </mc:AlternateContent>
        <mc:AlternateContent xmlns:mc="http://schemas.openxmlformats.org/markup-compatibility/2006">
          <mc:Choice Requires="x14">
            <control shapeId="110885" r:id="rId296" name="$N$105">
              <controlPr defaultSize="0" autoFill="0" autoLine="0" autoPict="0" macro="[0]!SelectedOption">
                <anchor moveWithCells="1">
                  <from>
                    <xdr:col>13</xdr:col>
                    <xdr:colOff>0</xdr:colOff>
                    <xdr:row>104</xdr:row>
                    <xdr:rowOff>0</xdr:rowOff>
                  </from>
                  <to>
                    <xdr:col>14</xdr:col>
                    <xdr:colOff>57150</xdr:colOff>
                    <xdr:row>105</xdr:row>
                    <xdr:rowOff>19050</xdr:rowOff>
                  </to>
                </anchor>
              </controlPr>
            </control>
          </mc:Choice>
        </mc:AlternateContent>
        <mc:AlternateContent xmlns:mc="http://schemas.openxmlformats.org/markup-compatibility/2006">
          <mc:Choice Requires="x14">
            <control shapeId="110886" r:id="rId297" name="$N$106">
              <controlPr defaultSize="0" autoFill="0" autoLine="0" autoPict="0" macro="[0]!SelectedOption">
                <anchor moveWithCells="1">
                  <from>
                    <xdr:col>13</xdr:col>
                    <xdr:colOff>0</xdr:colOff>
                    <xdr:row>105</xdr:row>
                    <xdr:rowOff>0</xdr:rowOff>
                  </from>
                  <to>
                    <xdr:col>14</xdr:col>
                    <xdr:colOff>57150</xdr:colOff>
                    <xdr:row>106</xdr:row>
                    <xdr:rowOff>19050</xdr:rowOff>
                  </to>
                </anchor>
              </controlPr>
            </control>
          </mc:Choice>
        </mc:AlternateContent>
        <mc:AlternateContent xmlns:mc="http://schemas.openxmlformats.org/markup-compatibility/2006">
          <mc:Choice Requires="x14">
            <control shapeId="110887" r:id="rId298" name="$N$107">
              <controlPr defaultSize="0" autoFill="0" autoLine="0" autoPict="0" macro="[0]!SelectedOption">
                <anchor moveWithCells="1">
                  <from>
                    <xdr:col>13</xdr:col>
                    <xdr:colOff>0</xdr:colOff>
                    <xdr:row>106</xdr:row>
                    <xdr:rowOff>0</xdr:rowOff>
                  </from>
                  <to>
                    <xdr:col>14</xdr:col>
                    <xdr:colOff>57150</xdr:colOff>
                    <xdr:row>107</xdr:row>
                    <xdr:rowOff>19050</xdr:rowOff>
                  </to>
                </anchor>
              </controlPr>
            </control>
          </mc:Choice>
        </mc:AlternateContent>
        <mc:AlternateContent xmlns:mc="http://schemas.openxmlformats.org/markup-compatibility/2006">
          <mc:Choice Requires="x14">
            <control shapeId="110888" r:id="rId299" name="$N$108">
              <controlPr defaultSize="0" autoFill="0" autoLine="0" autoPict="0" macro="[0]!SelectedOption">
                <anchor moveWithCells="1">
                  <from>
                    <xdr:col>13</xdr:col>
                    <xdr:colOff>0</xdr:colOff>
                    <xdr:row>107</xdr:row>
                    <xdr:rowOff>0</xdr:rowOff>
                  </from>
                  <to>
                    <xdr:col>14</xdr:col>
                    <xdr:colOff>57150</xdr:colOff>
                    <xdr:row>108</xdr:row>
                    <xdr:rowOff>19050</xdr:rowOff>
                  </to>
                </anchor>
              </controlPr>
            </control>
          </mc:Choice>
        </mc:AlternateContent>
        <mc:AlternateContent xmlns:mc="http://schemas.openxmlformats.org/markup-compatibility/2006">
          <mc:Choice Requires="x14">
            <control shapeId="110889" r:id="rId300" name="$N$109">
              <controlPr defaultSize="0" autoFill="0" autoLine="0" autoPict="0" macro="[0]!SelectedOption">
                <anchor moveWithCells="1">
                  <from>
                    <xdr:col>13</xdr:col>
                    <xdr:colOff>0</xdr:colOff>
                    <xdr:row>108</xdr:row>
                    <xdr:rowOff>0</xdr:rowOff>
                  </from>
                  <to>
                    <xdr:col>14</xdr:col>
                    <xdr:colOff>57150</xdr:colOff>
                    <xdr:row>109</xdr:row>
                    <xdr:rowOff>19050</xdr:rowOff>
                  </to>
                </anchor>
              </controlPr>
            </control>
          </mc:Choice>
        </mc:AlternateContent>
        <mc:AlternateContent xmlns:mc="http://schemas.openxmlformats.org/markup-compatibility/2006">
          <mc:Choice Requires="x14">
            <control shapeId="110890" r:id="rId301" name="$N$110">
              <controlPr defaultSize="0" autoFill="0" autoLine="0" autoPict="0" macro="[0]!SelectedOption">
                <anchor moveWithCells="1">
                  <from>
                    <xdr:col>13</xdr:col>
                    <xdr:colOff>0</xdr:colOff>
                    <xdr:row>109</xdr:row>
                    <xdr:rowOff>0</xdr:rowOff>
                  </from>
                  <to>
                    <xdr:col>14</xdr:col>
                    <xdr:colOff>57150</xdr:colOff>
                    <xdr:row>110</xdr:row>
                    <xdr:rowOff>19050</xdr:rowOff>
                  </to>
                </anchor>
              </controlPr>
            </control>
          </mc:Choice>
        </mc:AlternateContent>
        <mc:AlternateContent xmlns:mc="http://schemas.openxmlformats.org/markup-compatibility/2006">
          <mc:Choice Requires="x14">
            <control shapeId="110891" r:id="rId302" name="$N$111">
              <controlPr defaultSize="0" autoFill="0" autoLine="0" autoPict="0" macro="[0]!SelectedOption">
                <anchor moveWithCells="1">
                  <from>
                    <xdr:col>13</xdr:col>
                    <xdr:colOff>0</xdr:colOff>
                    <xdr:row>110</xdr:row>
                    <xdr:rowOff>0</xdr:rowOff>
                  </from>
                  <to>
                    <xdr:col>14</xdr:col>
                    <xdr:colOff>57150</xdr:colOff>
                    <xdr:row>111</xdr:row>
                    <xdr:rowOff>19050</xdr:rowOff>
                  </to>
                </anchor>
              </controlPr>
            </control>
          </mc:Choice>
        </mc:AlternateContent>
        <mc:AlternateContent xmlns:mc="http://schemas.openxmlformats.org/markup-compatibility/2006">
          <mc:Choice Requires="x14">
            <control shapeId="110892" r:id="rId303" name="$N$112">
              <controlPr defaultSize="0" autoFill="0" autoLine="0" autoPict="0" macro="[0]!SelectedOption">
                <anchor moveWithCells="1">
                  <from>
                    <xdr:col>13</xdr:col>
                    <xdr:colOff>0</xdr:colOff>
                    <xdr:row>111</xdr:row>
                    <xdr:rowOff>0</xdr:rowOff>
                  </from>
                  <to>
                    <xdr:col>14</xdr:col>
                    <xdr:colOff>57150</xdr:colOff>
                    <xdr:row>112</xdr:row>
                    <xdr:rowOff>19050</xdr:rowOff>
                  </to>
                </anchor>
              </controlPr>
            </control>
          </mc:Choice>
        </mc:AlternateContent>
        <mc:AlternateContent xmlns:mc="http://schemas.openxmlformats.org/markup-compatibility/2006">
          <mc:Choice Requires="x14">
            <control shapeId="110893" r:id="rId304" name="$N$113">
              <controlPr defaultSize="0" autoFill="0" autoLine="0" autoPict="0" macro="[0]!SelectedOption">
                <anchor moveWithCells="1">
                  <from>
                    <xdr:col>13</xdr:col>
                    <xdr:colOff>0</xdr:colOff>
                    <xdr:row>112</xdr:row>
                    <xdr:rowOff>0</xdr:rowOff>
                  </from>
                  <to>
                    <xdr:col>14</xdr:col>
                    <xdr:colOff>57150</xdr:colOff>
                    <xdr:row>113</xdr:row>
                    <xdr:rowOff>19050</xdr:rowOff>
                  </to>
                </anchor>
              </controlPr>
            </control>
          </mc:Choice>
        </mc:AlternateContent>
        <mc:AlternateContent xmlns:mc="http://schemas.openxmlformats.org/markup-compatibility/2006">
          <mc:Choice Requires="x14">
            <control shapeId="110894" r:id="rId305" name="$N$114">
              <controlPr defaultSize="0" autoFill="0" autoLine="0" autoPict="0" macro="[0]!SelectedOption">
                <anchor moveWithCells="1">
                  <from>
                    <xdr:col>13</xdr:col>
                    <xdr:colOff>0</xdr:colOff>
                    <xdr:row>113</xdr:row>
                    <xdr:rowOff>0</xdr:rowOff>
                  </from>
                  <to>
                    <xdr:col>14</xdr:col>
                    <xdr:colOff>57150</xdr:colOff>
                    <xdr:row>114</xdr:row>
                    <xdr:rowOff>19050</xdr:rowOff>
                  </to>
                </anchor>
              </controlPr>
            </control>
          </mc:Choice>
        </mc:AlternateContent>
        <mc:AlternateContent xmlns:mc="http://schemas.openxmlformats.org/markup-compatibility/2006">
          <mc:Choice Requires="x14">
            <control shapeId="110895" r:id="rId306" name="$N$115">
              <controlPr defaultSize="0" autoFill="0" autoLine="0" autoPict="0" macro="[0]!SelectedOption">
                <anchor moveWithCells="1">
                  <from>
                    <xdr:col>13</xdr:col>
                    <xdr:colOff>0</xdr:colOff>
                    <xdr:row>114</xdr:row>
                    <xdr:rowOff>0</xdr:rowOff>
                  </from>
                  <to>
                    <xdr:col>14</xdr:col>
                    <xdr:colOff>57150</xdr:colOff>
                    <xdr:row>115</xdr:row>
                    <xdr:rowOff>19050</xdr:rowOff>
                  </to>
                </anchor>
              </controlPr>
            </control>
          </mc:Choice>
        </mc:AlternateContent>
        <mc:AlternateContent xmlns:mc="http://schemas.openxmlformats.org/markup-compatibility/2006">
          <mc:Choice Requires="x14">
            <control shapeId="110896" r:id="rId307" name="$N$116">
              <controlPr defaultSize="0" autoFill="0" autoLine="0" autoPict="0" macro="[0]!SelectedOption">
                <anchor moveWithCells="1">
                  <from>
                    <xdr:col>13</xdr:col>
                    <xdr:colOff>0</xdr:colOff>
                    <xdr:row>115</xdr:row>
                    <xdr:rowOff>0</xdr:rowOff>
                  </from>
                  <to>
                    <xdr:col>14</xdr:col>
                    <xdr:colOff>57150</xdr:colOff>
                    <xdr:row>116</xdr:row>
                    <xdr:rowOff>19050</xdr:rowOff>
                  </to>
                </anchor>
              </controlPr>
            </control>
          </mc:Choice>
        </mc:AlternateContent>
        <mc:AlternateContent xmlns:mc="http://schemas.openxmlformats.org/markup-compatibility/2006">
          <mc:Choice Requires="x14">
            <control shapeId="110897" r:id="rId308" name="$N$117">
              <controlPr defaultSize="0" autoFill="0" autoLine="0" autoPict="0" macro="[0]!SelectedOption">
                <anchor moveWithCells="1">
                  <from>
                    <xdr:col>13</xdr:col>
                    <xdr:colOff>0</xdr:colOff>
                    <xdr:row>116</xdr:row>
                    <xdr:rowOff>0</xdr:rowOff>
                  </from>
                  <to>
                    <xdr:col>14</xdr:col>
                    <xdr:colOff>57150</xdr:colOff>
                    <xdr:row>117</xdr:row>
                    <xdr:rowOff>19050</xdr:rowOff>
                  </to>
                </anchor>
              </controlPr>
            </control>
          </mc:Choice>
        </mc:AlternateContent>
        <mc:AlternateContent xmlns:mc="http://schemas.openxmlformats.org/markup-compatibility/2006">
          <mc:Choice Requires="x14">
            <control shapeId="110898" r:id="rId309" name="$N$118">
              <controlPr defaultSize="0" autoFill="0" autoLine="0" autoPict="0" macro="[0]!SelectedOption">
                <anchor moveWithCells="1">
                  <from>
                    <xdr:col>13</xdr:col>
                    <xdr:colOff>0</xdr:colOff>
                    <xdr:row>117</xdr:row>
                    <xdr:rowOff>0</xdr:rowOff>
                  </from>
                  <to>
                    <xdr:col>14</xdr:col>
                    <xdr:colOff>57150</xdr:colOff>
                    <xdr:row>118</xdr:row>
                    <xdr:rowOff>19050</xdr:rowOff>
                  </to>
                </anchor>
              </controlPr>
            </control>
          </mc:Choice>
        </mc:AlternateContent>
        <mc:AlternateContent xmlns:mc="http://schemas.openxmlformats.org/markup-compatibility/2006">
          <mc:Choice Requires="x14">
            <control shapeId="110899" r:id="rId310" name="$N$119">
              <controlPr defaultSize="0" autoFill="0" autoLine="0" autoPict="0" macro="[0]!SelectedOption">
                <anchor moveWithCells="1">
                  <from>
                    <xdr:col>13</xdr:col>
                    <xdr:colOff>0</xdr:colOff>
                    <xdr:row>118</xdr:row>
                    <xdr:rowOff>0</xdr:rowOff>
                  </from>
                  <to>
                    <xdr:col>14</xdr:col>
                    <xdr:colOff>57150</xdr:colOff>
                    <xdr:row>119</xdr:row>
                    <xdr:rowOff>19050</xdr:rowOff>
                  </to>
                </anchor>
              </controlPr>
            </control>
          </mc:Choice>
        </mc:AlternateContent>
        <mc:AlternateContent xmlns:mc="http://schemas.openxmlformats.org/markup-compatibility/2006">
          <mc:Choice Requires="x14">
            <control shapeId="110900" r:id="rId311" name="$N$120">
              <controlPr defaultSize="0" autoFill="0" autoLine="0" autoPict="0" macro="[0]!SelectedOption">
                <anchor moveWithCells="1">
                  <from>
                    <xdr:col>13</xdr:col>
                    <xdr:colOff>0</xdr:colOff>
                    <xdr:row>119</xdr:row>
                    <xdr:rowOff>0</xdr:rowOff>
                  </from>
                  <to>
                    <xdr:col>14</xdr:col>
                    <xdr:colOff>57150</xdr:colOff>
                    <xdr:row>120</xdr:row>
                    <xdr:rowOff>19050</xdr:rowOff>
                  </to>
                </anchor>
              </controlPr>
            </control>
          </mc:Choice>
        </mc:AlternateContent>
        <mc:AlternateContent xmlns:mc="http://schemas.openxmlformats.org/markup-compatibility/2006">
          <mc:Choice Requires="x14">
            <control shapeId="110901" r:id="rId312" name="$N$121">
              <controlPr defaultSize="0" autoFill="0" autoLine="0" autoPict="0" macro="[0]!SelectedOption">
                <anchor moveWithCells="1">
                  <from>
                    <xdr:col>13</xdr:col>
                    <xdr:colOff>0</xdr:colOff>
                    <xdr:row>120</xdr:row>
                    <xdr:rowOff>0</xdr:rowOff>
                  </from>
                  <to>
                    <xdr:col>14</xdr:col>
                    <xdr:colOff>57150</xdr:colOff>
                    <xdr:row>121</xdr:row>
                    <xdr:rowOff>19050</xdr:rowOff>
                  </to>
                </anchor>
              </controlPr>
            </control>
          </mc:Choice>
        </mc:AlternateContent>
        <mc:AlternateContent xmlns:mc="http://schemas.openxmlformats.org/markup-compatibility/2006">
          <mc:Choice Requires="x14">
            <control shapeId="110902" r:id="rId313" name="$N$122">
              <controlPr defaultSize="0" autoFill="0" autoLine="0" autoPict="0" macro="[0]!SelectedOption">
                <anchor moveWithCells="1">
                  <from>
                    <xdr:col>13</xdr:col>
                    <xdr:colOff>0</xdr:colOff>
                    <xdr:row>121</xdr:row>
                    <xdr:rowOff>0</xdr:rowOff>
                  </from>
                  <to>
                    <xdr:col>14</xdr:col>
                    <xdr:colOff>57150</xdr:colOff>
                    <xdr:row>122</xdr:row>
                    <xdr:rowOff>19050</xdr:rowOff>
                  </to>
                </anchor>
              </controlPr>
            </control>
          </mc:Choice>
        </mc:AlternateContent>
        <mc:AlternateContent xmlns:mc="http://schemas.openxmlformats.org/markup-compatibility/2006">
          <mc:Choice Requires="x14">
            <control shapeId="110903" r:id="rId314" name="$N$123">
              <controlPr defaultSize="0" autoFill="0" autoLine="0" autoPict="0" macro="[0]!SelectedOption">
                <anchor moveWithCells="1">
                  <from>
                    <xdr:col>13</xdr:col>
                    <xdr:colOff>0</xdr:colOff>
                    <xdr:row>122</xdr:row>
                    <xdr:rowOff>0</xdr:rowOff>
                  </from>
                  <to>
                    <xdr:col>14</xdr:col>
                    <xdr:colOff>57150</xdr:colOff>
                    <xdr:row>123</xdr:row>
                    <xdr:rowOff>19050</xdr:rowOff>
                  </to>
                </anchor>
              </controlPr>
            </control>
          </mc:Choice>
        </mc:AlternateContent>
        <mc:AlternateContent xmlns:mc="http://schemas.openxmlformats.org/markup-compatibility/2006">
          <mc:Choice Requires="x14">
            <control shapeId="110904" r:id="rId315" name="$N$124">
              <controlPr defaultSize="0" autoFill="0" autoLine="0" autoPict="0" macro="[0]!SelectedOption">
                <anchor moveWithCells="1">
                  <from>
                    <xdr:col>13</xdr:col>
                    <xdr:colOff>0</xdr:colOff>
                    <xdr:row>123</xdr:row>
                    <xdr:rowOff>0</xdr:rowOff>
                  </from>
                  <to>
                    <xdr:col>14</xdr:col>
                    <xdr:colOff>57150</xdr:colOff>
                    <xdr:row>124</xdr:row>
                    <xdr:rowOff>19050</xdr:rowOff>
                  </to>
                </anchor>
              </controlPr>
            </control>
          </mc:Choice>
        </mc:AlternateContent>
        <mc:AlternateContent xmlns:mc="http://schemas.openxmlformats.org/markup-compatibility/2006">
          <mc:Choice Requires="x14">
            <control shapeId="110905" r:id="rId316" name="$N$125">
              <controlPr defaultSize="0" autoFill="0" autoLine="0" autoPict="0" macro="[0]!SelectedOption">
                <anchor moveWithCells="1">
                  <from>
                    <xdr:col>13</xdr:col>
                    <xdr:colOff>0</xdr:colOff>
                    <xdr:row>124</xdr:row>
                    <xdr:rowOff>0</xdr:rowOff>
                  </from>
                  <to>
                    <xdr:col>14</xdr:col>
                    <xdr:colOff>57150</xdr:colOff>
                    <xdr:row>125</xdr:row>
                    <xdr:rowOff>19050</xdr:rowOff>
                  </to>
                </anchor>
              </controlPr>
            </control>
          </mc:Choice>
        </mc:AlternateContent>
        <mc:AlternateContent xmlns:mc="http://schemas.openxmlformats.org/markup-compatibility/2006">
          <mc:Choice Requires="x14">
            <control shapeId="110906" r:id="rId317" name="$N$126">
              <controlPr defaultSize="0" autoFill="0" autoLine="0" autoPict="0" macro="[0]!SelectedOption">
                <anchor moveWithCells="1">
                  <from>
                    <xdr:col>13</xdr:col>
                    <xdr:colOff>0</xdr:colOff>
                    <xdr:row>125</xdr:row>
                    <xdr:rowOff>0</xdr:rowOff>
                  </from>
                  <to>
                    <xdr:col>14</xdr:col>
                    <xdr:colOff>57150</xdr:colOff>
                    <xdr:row>126</xdr:row>
                    <xdr:rowOff>19050</xdr:rowOff>
                  </to>
                </anchor>
              </controlPr>
            </control>
          </mc:Choice>
        </mc:AlternateContent>
        <mc:AlternateContent xmlns:mc="http://schemas.openxmlformats.org/markup-compatibility/2006">
          <mc:Choice Requires="x14">
            <control shapeId="110907" r:id="rId318" name="$N$127">
              <controlPr defaultSize="0" autoFill="0" autoLine="0" autoPict="0" macro="[0]!SelectedOption">
                <anchor moveWithCells="1">
                  <from>
                    <xdr:col>13</xdr:col>
                    <xdr:colOff>0</xdr:colOff>
                    <xdr:row>126</xdr:row>
                    <xdr:rowOff>0</xdr:rowOff>
                  </from>
                  <to>
                    <xdr:col>14</xdr:col>
                    <xdr:colOff>57150</xdr:colOff>
                    <xdr:row>127</xdr:row>
                    <xdr:rowOff>19050</xdr:rowOff>
                  </to>
                </anchor>
              </controlPr>
            </control>
          </mc:Choice>
        </mc:AlternateContent>
        <mc:AlternateContent xmlns:mc="http://schemas.openxmlformats.org/markup-compatibility/2006">
          <mc:Choice Requires="x14">
            <control shapeId="110908" r:id="rId319" name="$N$128">
              <controlPr defaultSize="0" autoFill="0" autoLine="0" autoPict="0" macro="[0]!SelectedOption">
                <anchor moveWithCells="1">
                  <from>
                    <xdr:col>13</xdr:col>
                    <xdr:colOff>0</xdr:colOff>
                    <xdr:row>127</xdr:row>
                    <xdr:rowOff>0</xdr:rowOff>
                  </from>
                  <to>
                    <xdr:col>14</xdr:col>
                    <xdr:colOff>57150</xdr:colOff>
                    <xdr:row>128</xdr:row>
                    <xdr:rowOff>19050</xdr:rowOff>
                  </to>
                </anchor>
              </controlPr>
            </control>
          </mc:Choice>
        </mc:AlternateContent>
        <mc:AlternateContent xmlns:mc="http://schemas.openxmlformats.org/markup-compatibility/2006">
          <mc:Choice Requires="x14">
            <control shapeId="110909" r:id="rId320" name="$N$129">
              <controlPr defaultSize="0" autoFill="0" autoLine="0" autoPict="0" macro="[0]!SelectedOption">
                <anchor moveWithCells="1">
                  <from>
                    <xdr:col>13</xdr:col>
                    <xdr:colOff>0</xdr:colOff>
                    <xdr:row>128</xdr:row>
                    <xdr:rowOff>0</xdr:rowOff>
                  </from>
                  <to>
                    <xdr:col>14</xdr:col>
                    <xdr:colOff>57150</xdr:colOff>
                    <xdr:row>129</xdr:row>
                    <xdr:rowOff>19050</xdr:rowOff>
                  </to>
                </anchor>
              </controlPr>
            </control>
          </mc:Choice>
        </mc:AlternateContent>
        <mc:AlternateContent xmlns:mc="http://schemas.openxmlformats.org/markup-compatibility/2006">
          <mc:Choice Requires="x14">
            <control shapeId="110910" r:id="rId321" name="$N$130">
              <controlPr defaultSize="0" autoFill="0" autoLine="0" autoPict="0" macro="[0]!SelectedOption">
                <anchor moveWithCells="1">
                  <from>
                    <xdr:col>13</xdr:col>
                    <xdr:colOff>0</xdr:colOff>
                    <xdr:row>129</xdr:row>
                    <xdr:rowOff>0</xdr:rowOff>
                  </from>
                  <to>
                    <xdr:col>14</xdr:col>
                    <xdr:colOff>57150</xdr:colOff>
                    <xdr:row>130</xdr:row>
                    <xdr:rowOff>19050</xdr:rowOff>
                  </to>
                </anchor>
              </controlPr>
            </control>
          </mc:Choice>
        </mc:AlternateContent>
        <mc:AlternateContent xmlns:mc="http://schemas.openxmlformats.org/markup-compatibility/2006">
          <mc:Choice Requires="x14">
            <control shapeId="110911" r:id="rId322" name="$N$131">
              <controlPr defaultSize="0" autoFill="0" autoLine="0" autoPict="0" macro="[0]!SelectedOption">
                <anchor moveWithCells="1">
                  <from>
                    <xdr:col>13</xdr:col>
                    <xdr:colOff>0</xdr:colOff>
                    <xdr:row>130</xdr:row>
                    <xdr:rowOff>0</xdr:rowOff>
                  </from>
                  <to>
                    <xdr:col>14</xdr:col>
                    <xdr:colOff>57150</xdr:colOff>
                    <xdr:row>131</xdr:row>
                    <xdr:rowOff>19050</xdr:rowOff>
                  </to>
                </anchor>
              </controlPr>
            </control>
          </mc:Choice>
        </mc:AlternateContent>
        <mc:AlternateContent xmlns:mc="http://schemas.openxmlformats.org/markup-compatibility/2006">
          <mc:Choice Requires="x14">
            <control shapeId="110912" r:id="rId323" name="$N$132">
              <controlPr defaultSize="0" autoFill="0" autoLine="0" autoPict="0" macro="[0]!SelectedOption">
                <anchor moveWithCells="1">
                  <from>
                    <xdr:col>13</xdr:col>
                    <xdr:colOff>0</xdr:colOff>
                    <xdr:row>131</xdr:row>
                    <xdr:rowOff>0</xdr:rowOff>
                  </from>
                  <to>
                    <xdr:col>14</xdr:col>
                    <xdr:colOff>57150</xdr:colOff>
                    <xdr:row>132</xdr:row>
                    <xdr:rowOff>19050</xdr:rowOff>
                  </to>
                </anchor>
              </controlPr>
            </control>
          </mc:Choice>
        </mc:AlternateContent>
        <mc:AlternateContent xmlns:mc="http://schemas.openxmlformats.org/markup-compatibility/2006">
          <mc:Choice Requires="x14">
            <control shapeId="110913" r:id="rId324" name="$N$133">
              <controlPr defaultSize="0" autoFill="0" autoLine="0" autoPict="0" macro="[0]!SelectedOption">
                <anchor moveWithCells="1">
                  <from>
                    <xdr:col>13</xdr:col>
                    <xdr:colOff>0</xdr:colOff>
                    <xdr:row>132</xdr:row>
                    <xdr:rowOff>0</xdr:rowOff>
                  </from>
                  <to>
                    <xdr:col>14</xdr:col>
                    <xdr:colOff>57150</xdr:colOff>
                    <xdr:row>133</xdr:row>
                    <xdr:rowOff>19050</xdr:rowOff>
                  </to>
                </anchor>
              </controlPr>
            </control>
          </mc:Choice>
        </mc:AlternateContent>
        <mc:AlternateContent xmlns:mc="http://schemas.openxmlformats.org/markup-compatibility/2006">
          <mc:Choice Requires="x14">
            <control shapeId="110914" r:id="rId325" name="$N$134">
              <controlPr defaultSize="0" autoFill="0" autoLine="0" autoPict="0" macro="[0]!SelectedOption">
                <anchor moveWithCells="1">
                  <from>
                    <xdr:col>13</xdr:col>
                    <xdr:colOff>0</xdr:colOff>
                    <xdr:row>133</xdr:row>
                    <xdr:rowOff>0</xdr:rowOff>
                  </from>
                  <to>
                    <xdr:col>14</xdr:col>
                    <xdr:colOff>57150</xdr:colOff>
                    <xdr:row>134</xdr:row>
                    <xdr:rowOff>19050</xdr:rowOff>
                  </to>
                </anchor>
              </controlPr>
            </control>
          </mc:Choice>
        </mc:AlternateContent>
        <mc:AlternateContent xmlns:mc="http://schemas.openxmlformats.org/markup-compatibility/2006">
          <mc:Choice Requires="x14">
            <control shapeId="110915" r:id="rId326" name="$N$135">
              <controlPr defaultSize="0" autoFill="0" autoLine="0" autoPict="0" macro="[0]!SelectedOption">
                <anchor moveWithCells="1">
                  <from>
                    <xdr:col>13</xdr:col>
                    <xdr:colOff>0</xdr:colOff>
                    <xdr:row>134</xdr:row>
                    <xdr:rowOff>0</xdr:rowOff>
                  </from>
                  <to>
                    <xdr:col>14</xdr:col>
                    <xdr:colOff>57150</xdr:colOff>
                    <xdr:row>135</xdr:row>
                    <xdr:rowOff>19050</xdr:rowOff>
                  </to>
                </anchor>
              </controlPr>
            </control>
          </mc:Choice>
        </mc:AlternateContent>
        <mc:AlternateContent xmlns:mc="http://schemas.openxmlformats.org/markup-compatibility/2006">
          <mc:Choice Requires="x14">
            <control shapeId="110916" r:id="rId327" name="$N$136">
              <controlPr defaultSize="0" autoFill="0" autoLine="0" autoPict="0" macro="[0]!SelectedOption">
                <anchor moveWithCells="1">
                  <from>
                    <xdr:col>13</xdr:col>
                    <xdr:colOff>0</xdr:colOff>
                    <xdr:row>135</xdr:row>
                    <xdr:rowOff>0</xdr:rowOff>
                  </from>
                  <to>
                    <xdr:col>14</xdr:col>
                    <xdr:colOff>57150</xdr:colOff>
                    <xdr:row>136</xdr:row>
                    <xdr:rowOff>19050</xdr:rowOff>
                  </to>
                </anchor>
              </controlPr>
            </control>
          </mc:Choice>
        </mc:AlternateContent>
        <mc:AlternateContent xmlns:mc="http://schemas.openxmlformats.org/markup-compatibility/2006">
          <mc:Choice Requires="x14">
            <control shapeId="110917" r:id="rId328" name="$N$137">
              <controlPr defaultSize="0" autoFill="0" autoLine="0" autoPict="0" macro="[0]!SelectedOption">
                <anchor moveWithCells="1">
                  <from>
                    <xdr:col>13</xdr:col>
                    <xdr:colOff>0</xdr:colOff>
                    <xdr:row>136</xdr:row>
                    <xdr:rowOff>0</xdr:rowOff>
                  </from>
                  <to>
                    <xdr:col>14</xdr:col>
                    <xdr:colOff>57150</xdr:colOff>
                    <xdr:row>137</xdr:row>
                    <xdr:rowOff>19050</xdr:rowOff>
                  </to>
                </anchor>
              </controlPr>
            </control>
          </mc:Choice>
        </mc:AlternateContent>
        <mc:AlternateContent xmlns:mc="http://schemas.openxmlformats.org/markup-compatibility/2006">
          <mc:Choice Requires="x14">
            <control shapeId="110918" r:id="rId329" name="$N$138">
              <controlPr defaultSize="0" autoFill="0" autoLine="0" autoPict="0" macro="[0]!SelectedOption">
                <anchor moveWithCells="1">
                  <from>
                    <xdr:col>13</xdr:col>
                    <xdr:colOff>0</xdr:colOff>
                    <xdr:row>137</xdr:row>
                    <xdr:rowOff>0</xdr:rowOff>
                  </from>
                  <to>
                    <xdr:col>14</xdr:col>
                    <xdr:colOff>57150</xdr:colOff>
                    <xdr:row>138</xdr:row>
                    <xdr:rowOff>19050</xdr:rowOff>
                  </to>
                </anchor>
              </controlPr>
            </control>
          </mc:Choice>
        </mc:AlternateContent>
        <mc:AlternateContent xmlns:mc="http://schemas.openxmlformats.org/markup-compatibility/2006">
          <mc:Choice Requires="x14">
            <control shapeId="110919" r:id="rId330" name="$N$139">
              <controlPr defaultSize="0" autoFill="0" autoLine="0" autoPict="0" macro="[0]!SelectedOption">
                <anchor moveWithCells="1">
                  <from>
                    <xdr:col>13</xdr:col>
                    <xdr:colOff>0</xdr:colOff>
                    <xdr:row>138</xdr:row>
                    <xdr:rowOff>0</xdr:rowOff>
                  </from>
                  <to>
                    <xdr:col>14</xdr:col>
                    <xdr:colOff>57150</xdr:colOff>
                    <xdr:row>139</xdr:row>
                    <xdr:rowOff>19050</xdr:rowOff>
                  </to>
                </anchor>
              </controlPr>
            </control>
          </mc:Choice>
        </mc:AlternateContent>
        <mc:AlternateContent xmlns:mc="http://schemas.openxmlformats.org/markup-compatibility/2006">
          <mc:Choice Requires="x14">
            <control shapeId="110920" r:id="rId331" name="$N$140">
              <controlPr defaultSize="0" autoFill="0" autoLine="0" autoPict="0" macro="[0]!SelectedOption">
                <anchor moveWithCells="1">
                  <from>
                    <xdr:col>13</xdr:col>
                    <xdr:colOff>0</xdr:colOff>
                    <xdr:row>139</xdr:row>
                    <xdr:rowOff>0</xdr:rowOff>
                  </from>
                  <to>
                    <xdr:col>14</xdr:col>
                    <xdr:colOff>57150</xdr:colOff>
                    <xdr:row>140</xdr:row>
                    <xdr:rowOff>19050</xdr:rowOff>
                  </to>
                </anchor>
              </controlPr>
            </control>
          </mc:Choice>
        </mc:AlternateContent>
        <mc:AlternateContent xmlns:mc="http://schemas.openxmlformats.org/markup-compatibility/2006">
          <mc:Choice Requires="x14">
            <control shapeId="110921" r:id="rId332" name="$N$141">
              <controlPr defaultSize="0" autoFill="0" autoLine="0" autoPict="0" macro="[0]!SelectedOption">
                <anchor moveWithCells="1">
                  <from>
                    <xdr:col>13</xdr:col>
                    <xdr:colOff>0</xdr:colOff>
                    <xdr:row>140</xdr:row>
                    <xdr:rowOff>0</xdr:rowOff>
                  </from>
                  <to>
                    <xdr:col>14</xdr:col>
                    <xdr:colOff>57150</xdr:colOff>
                    <xdr:row>141</xdr:row>
                    <xdr:rowOff>19050</xdr:rowOff>
                  </to>
                </anchor>
              </controlPr>
            </control>
          </mc:Choice>
        </mc:AlternateContent>
        <mc:AlternateContent xmlns:mc="http://schemas.openxmlformats.org/markup-compatibility/2006">
          <mc:Choice Requires="x14">
            <control shapeId="110922" r:id="rId333" name="$N$142">
              <controlPr defaultSize="0" autoFill="0" autoLine="0" autoPict="0" macro="[0]!SelectedOption">
                <anchor moveWithCells="1">
                  <from>
                    <xdr:col>13</xdr:col>
                    <xdr:colOff>0</xdr:colOff>
                    <xdr:row>141</xdr:row>
                    <xdr:rowOff>0</xdr:rowOff>
                  </from>
                  <to>
                    <xdr:col>14</xdr:col>
                    <xdr:colOff>57150</xdr:colOff>
                    <xdr:row>142</xdr:row>
                    <xdr:rowOff>19050</xdr:rowOff>
                  </to>
                </anchor>
              </controlPr>
            </control>
          </mc:Choice>
        </mc:AlternateContent>
        <mc:AlternateContent xmlns:mc="http://schemas.openxmlformats.org/markup-compatibility/2006">
          <mc:Choice Requires="x14">
            <control shapeId="110923" r:id="rId334" name="$N$143">
              <controlPr defaultSize="0" autoFill="0" autoLine="0" autoPict="0" macro="[0]!SelectedOption">
                <anchor moveWithCells="1">
                  <from>
                    <xdr:col>13</xdr:col>
                    <xdr:colOff>0</xdr:colOff>
                    <xdr:row>142</xdr:row>
                    <xdr:rowOff>0</xdr:rowOff>
                  </from>
                  <to>
                    <xdr:col>14</xdr:col>
                    <xdr:colOff>57150</xdr:colOff>
                    <xdr:row>143</xdr:row>
                    <xdr:rowOff>19050</xdr:rowOff>
                  </to>
                </anchor>
              </controlPr>
            </control>
          </mc:Choice>
        </mc:AlternateContent>
        <mc:AlternateContent xmlns:mc="http://schemas.openxmlformats.org/markup-compatibility/2006">
          <mc:Choice Requires="x14">
            <control shapeId="110924" r:id="rId335" name="$N$144">
              <controlPr defaultSize="0" autoFill="0" autoLine="0" autoPict="0" macro="[0]!SelectedOption">
                <anchor moveWithCells="1">
                  <from>
                    <xdr:col>13</xdr:col>
                    <xdr:colOff>0</xdr:colOff>
                    <xdr:row>143</xdr:row>
                    <xdr:rowOff>0</xdr:rowOff>
                  </from>
                  <to>
                    <xdr:col>14</xdr:col>
                    <xdr:colOff>57150</xdr:colOff>
                    <xdr:row>144</xdr:row>
                    <xdr:rowOff>19050</xdr:rowOff>
                  </to>
                </anchor>
              </controlPr>
            </control>
          </mc:Choice>
        </mc:AlternateContent>
        <mc:AlternateContent xmlns:mc="http://schemas.openxmlformats.org/markup-compatibility/2006">
          <mc:Choice Requires="x14">
            <control shapeId="110925" r:id="rId336" name="$N$145">
              <controlPr defaultSize="0" autoFill="0" autoLine="0" autoPict="0" macro="[0]!SelectedOption">
                <anchor moveWithCells="1">
                  <from>
                    <xdr:col>13</xdr:col>
                    <xdr:colOff>0</xdr:colOff>
                    <xdr:row>144</xdr:row>
                    <xdr:rowOff>0</xdr:rowOff>
                  </from>
                  <to>
                    <xdr:col>14</xdr:col>
                    <xdr:colOff>57150</xdr:colOff>
                    <xdr:row>145</xdr:row>
                    <xdr:rowOff>19050</xdr:rowOff>
                  </to>
                </anchor>
              </controlPr>
            </control>
          </mc:Choice>
        </mc:AlternateContent>
        <mc:AlternateContent xmlns:mc="http://schemas.openxmlformats.org/markup-compatibility/2006">
          <mc:Choice Requires="x14">
            <control shapeId="110926" r:id="rId337" name="$N$146">
              <controlPr defaultSize="0" autoFill="0" autoLine="0" autoPict="0" macro="[0]!SelectedOption">
                <anchor moveWithCells="1">
                  <from>
                    <xdr:col>13</xdr:col>
                    <xdr:colOff>0</xdr:colOff>
                    <xdr:row>145</xdr:row>
                    <xdr:rowOff>0</xdr:rowOff>
                  </from>
                  <to>
                    <xdr:col>14</xdr:col>
                    <xdr:colOff>57150</xdr:colOff>
                    <xdr:row>146</xdr:row>
                    <xdr:rowOff>19050</xdr:rowOff>
                  </to>
                </anchor>
              </controlPr>
            </control>
          </mc:Choice>
        </mc:AlternateContent>
        <mc:AlternateContent xmlns:mc="http://schemas.openxmlformats.org/markup-compatibility/2006">
          <mc:Choice Requires="x14">
            <control shapeId="110927" r:id="rId338" name="$N$147">
              <controlPr defaultSize="0" autoFill="0" autoLine="0" autoPict="0" macro="[0]!SelectedOption">
                <anchor moveWithCells="1">
                  <from>
                    <xdr:col>13</xdr:col>
                    <xdr:colOff>0</xdr:colOff>
                    <xdr:row>146</xdr:row>
                    <xdr:rowOff>0</xdr:rowOff>
                  </from>
                  <to>
                    <xdr:col>14</xdr:col>
                    <xdr:colOff>57150</xdr:colOff>
                    <xdr:row>147</xdr:row>
                    <xdr:rowOff>19050</xdr:rowOff>
                  </to>
                </anchor>
              </controlPr>
            </control>
          </mc:Choice>
        </mc:AlternateContent>
        <mc:AlternateContent xmlns:mc="http://schemas.openxmlformats.org/markup-compatibility/2006">
          <mc:Choice Requires="x14">
            <control shapeId="110928" r:id="rId339" name="$N$148">
              <controlPr defaultSize="0" autoFill="0" autoLine="0" autoPict="0" macro="[0]!SelectedOption">
                <anchor moveWithCells="1">
                  <from>
                    <xdr:col>13</xdr:col>
                    <xdr:colOff>0</xdr:colOff>
                    <xdr:row>147</xdr:row>
                    <xdr:rowOff>0</xdr:rowOff>
                  </from>
                  <to>
                    <xdr:col>14</xdr:col>
                    <xdr:colOff>57150</xdr:colOff>
                    <xdr:row>148</xdr:row>
                    <xdr:rowOff>19050</xdr:rowOff>
                  </to>
                </anchor>
              </controlPr>
            </control>
          </mc:Choice>
        </mc:AlternateContent>
        <mc:AlternateContent xmlns:mc="http://schemas.openxmlformats.org/markup-compatibility/2006">
          <mc:Choice Requires="x14">
            <control shapeId="110929" r:id="rId340" name="$N$149">
              <controlPr defaultSize="0" autoFill="0" autoLine="0" autoPict="0" macro="[0]!SelectedOption">
                <anchor moveWithCells="1">
                  <from>
                    <xdr:col>13</xdr:col>
                    <xdr:colOff>0</xdr:colOff>
                    <xdr:row>148</xdr:row>
                    <xdr:rowOff>0</xdr:rowOff>
                  </from>
                  <to>
                    <xdr:col>14</xdr:col>
                    <xdr:colOff>57150</xdr:colOff>
                    <xdr:row>149</xdr:row>
                    <xdr:rowOff>19050</xdr:rowOff>
                  </to>
                </anchor>
              </controlPr>
            </control>
          </mc:Choice>
        </mc:AlternateContent>
        <mc:AlternateContent xmlns:mc="http://schemas.openxmlformats.org/markup-compatibility/2006">
          <mc:Choice Requires="x14">
            <control shapeId="110930" r:id="rId341" name="$N$150">
              <controlPr defaultSize="0" autoFill="0" autoLine="0" autoPict="0" macro="[0]!SelectedOption">
                <anchor moveWithCells="1">
                  <from>
                    <xdr:col>13</xdr:col>
                    <xdr:colOff>0</xdr:colOff>
                    <xdr:row>149</xdr:row>
                    <xdr:rowOff>0</xdr:rowOff>
                  </from>
                  <to>
                    <xdr:col>14</xdr:col>
                    <xdr:colOff>57150</xdr:colOff>
                    <xdr:row>150</xdr:row>
                    <xdr:rowOff>19050</xdr:rowOff>
                  </to>
                </anchor>
              </controlPr>
            </control>
          </mc:Choice>
        </mc:AlternateContent>
        <mc:AlternateContent xmlns:mc="http://schemas.openxmlformats.org/markup-compatibility/2006">
          <mc:Choice Requires="x14">
            <control shapeId="110931" r:id="rId342" name="$N$151">
              <controlPr defaultSize="0" autoFill="0" autoLine="0" autoPict="0" macro="[0]!SelectedOption">
                <anchor moveWithCells="1">
                  <from>
                    <xdr:col>13</xdr:col>
                    <xdr:colOff>0</xdr:colOff>
                    <xdr:row>150</xdr:row>
                    <xdr:rowOff>0</xdr:rowOff>
                  </from>
                  <to>
                    <xdr:col>14</xdr:col>
                    <xdr:colOff>57150</xdr:colOff>
                    <xdr:row>151</xdr:row>
                    <xdr:rowOff>19050</xdr:rowOff>
                  </to>
                </anchor>
              </controlPr>
            </control>
          </mc:Choice>
        </mc:AlternateContent>
        <mc:AlternateContent xmlns:mc="http://schemas.openxmlformats.org/markup-compatibility/2006">
          <mc:Choice Requires="x14">
            <control shapeId="110932" r:id="rId343" name="$N$152">
              <controlPr defaultSize="0" autoFill="0" autoLine="0" autoPict="0" macro="[0]!SelectedOption">
                <anchor moveWithCells="1">
                  <from>
                    <xdr:col>13</xdr:col>
                    <xdr:colOff>0</xdr:colOff>
                    <xdr:row>151</xdr:row>
                    <xdr:rowOff>0</xdr:rowOff>
                  </from>
                  <to>
                    <xdr:col>14</xdr:col>
                    <xdr:colOff>57150</xdr:colOff>
                    <xdr:row>152</xdr:row>
                    <xdr:rowOff>19050</xdr:rowOff>
                  </to>
                </anchor>
              </controlPr>
            </control>
          </mc:Choice>
        </mc:AlternateContent>
        <mc:AlternateContent xmlns:mc="http://schemas.openxmlformats.org/markup-compatibility/2006">
          <mc:Choice Requires="x14">
            <control shapeId="110933" r:id="rId344" name="$N$153">
              <controlPr defaultSize="0" autoFill="0" autoLine="0" autoPict="0" macro="[0]!SelectedOption">
                <anchor moveWithCells="1">
                  <from>
                    <xdr:col>13</xdr:col>
                    <xdr:colOff>0</xdr:colOff>
                    <xdr:row>152</xdr:row>
                    <xdr:rowOff>0</xdr:rowOff>
                  </from>
                  <to>
                    <xdr:col>14</xdr:col>
                    <xdr:colOff>57150</xdr:colOff>
                    <xdr:row>153</xdr:row>
                    <xdr:rowOff>19050</xdr:rowOff>
                  </to>
                </anchor>
              </controlPr>
            </control>
          </mc:Choice>
        </mc:AlternateContent>
        <mc:AlternateContent xmlns:mc="http://schemas.openxmlformats.org/markup-compatibility/2006">
          <mc:Choice Requires="x14">
            <control shapeId="110934" r:id="rId345" name="$N$154">
              <controlPr defaultSize="0" autoFill="0" autoLine="0" autoPict="0" macro="[0]!SelectedOption">
                <anchor moveWithCells="1">
                  <from>
                    <xdr:col>13</xdr:col>
                    <xdr:colOff>0</xdr:colOff>
                    <xdr:row>153</xdr:row>
                    <xdr:rowOff>0</xdr:rowOff>
                  </from>
                  <to>
                    <xdr:col>14</xdr:col>
                    <xdr:colOff>57150</xdr:colOff>
                    <xdr:row>154</xdr:row>
                    <xdr:rowOff>19050</xdr:rowOff>
                  </to>
                </anchor>
              </controlPr>
            </control>
          </mc:Choice>
        </mc:AlternateContent>
        <mc:AlternateContent xmlns:mc="http://schemas.openxmlformats.org/markup-compatibility/2006">
          <mc:Choice Requires="x14">
            <control shapeId="110935" r:id="rId346" name="$N$155">
              <controlPr defaultSize="0" autoFill="0" autoLine="0" autoPict="0" macro="[0]!SelectedOption">
                <anchor moveWithCells="1">
                  <from>
                    <xdr:col>13</xdr:col>
                    <xdr:colOff>0</xdr:colOff>
                    <xdr:row>154</xdr:row>
                    <xdr:rowOff>0</xdr:rowOff>
                  </from>
                  <to>
                    <xdr:col>14</xdr:col>
                    <xdr:colOff>57150</xdr:colOff>
                    <xdr:row>155</xdr:row>
                    <xdr:rowOff>19050</xdr:rowOff>
                  </to>
                </anchor>
              </controlPr>
            </control>
          </mc:Choice>
        </mc:AlternateContent>
        <mc:AlternateContent xmlns:mc="http://schemas.openxmlformats.org/markup-compatibility/2006">
          <mc:Choice Requires="x14">
            <control shapeId="110936" r:id="rId347" name="$N$156">
              <controlPr defaultSize="0" autoFill="0" autoLine="0" autoPict="0" macro="[0]!SelectedOption">
                <anchor moveWithCells="1">
                  <from>
                    <xdr:col>13</xdr:col>
                    <xdr:colOff>0</xdr:colOff>
                    <xdr:row>155</xdr:row>
                    <xdr:rowOff>0</xdr:rowOff>
                  </from>
                  <to>
                    <xdr:col>14</xdr:col>
                    <xdr:colOff>57150</xdr:colOff>
                    <xdr:row>156</xdr:row>
                    <xdr:rowOff>19050</xdr:rowOff>
                  </to>
                </anchor>
              </controlPr>
            </control>
          </mc:Choice>
        </mc:AlternateContent>
        <mc:AlternateContent xmlns:mc="http://schemas.openxmlformats.org/markup-compatibility/2006">
          <mc:Choice Requires="x14">
            <control shapeId="110937" r:id="rId348" name="$N$157">
              <controlPr defaultSize="0" autoFill="0" autoLine="0" autoPict="0" macro="[0]!SelectedOption">
                <anchor moveWithCells="1">
                  <from>
                    <xdr:col>13</xdr:col>
                    <xdr:colOff>0</xdr:colOff>
                    <xdr:row>156</xdr:row>
                    <xdr:rowOff>0</xdr:rowOff>
                  </from>
                  <to>
                    <xdr:col>14</xdr:col>
                    <xdr:colOff>57150</xdr:colOff>
                    <xdr:row>157</xdr:row>
                    <xdr:rowOff>19050</xdr:rowOff>
                  </to>
                </anchor>
              </controlPr>
            </control>
          </mc:Choice>
        </mc:AlternateContent>
        <mc:AlternateContent xmlns:mc="http://schemas.openxmlformats.org/markup-compatibility/2006">
          <mc:Choice Requires="x14">
            <control shapeId="110938" r:id="rId349" name="$N$158">
              <controlPr defaultSize="0" autoFill="0" autoLine="0" autoPict="0" macro="[0]!SelectedOption">
                <anchor moveWithCells="1">
                  <from>
                    <xdr:col>13</xdr:col>
                    <xdr:colOff>0</xdr:colOff>
                    <xdr:row>157</xdr:row>
                    <xdr:rowOff>0</xdr:rowOff>
                  </from>
                  <to>
                    <xdr:col>14</xdr:col>
                    <xdr:colOff>57150</xdr:colOff>
                    <xdr:row>158</xdr:row>
                    <xdr:rowOff>19050</xdr:rowOff>
                  </to>
                </anchor>
              </controlPr>
            </control>
          </mc:Choice>
        </mc:AlternateContent>
        <mc:AlternateContent xmlns:mc="http://schemas.openxmlformats.org/markup-compatibility/2006">
          <mc:Choice Requires="x14">
            <control shapeId="110939" r:id="rId350" name="$N$159">
              <controlPr defaultSize="0" autoFill="0" autoLine="0" autoPict="0" macro="[0]!SelectedOption">
                <anchor moveWithCells="1">
                  <from>
                    <xdr:col>13</xdr:col>
                    <xdr:colOff>0</xdr:colOff>
                    <xdr:row>158</xdr:row>
                    <xdr:rowOff>0</xdr:rowOff>
                  </from>
                  <to>
                    <xdr:col>14</xdr:col>
                    <xdr:colOff>57150</xdr:colOff>
                    <xdr:row>159</xdr:row>
                    <xdr:rowOff>19050</xdr:rowOff>
                  </to>
                </anchor>
              </controlPr>
            </control>
          </mc:Choice>
        </mc:AlternateContent>
        <mc:AlternateContent xmlns:mc="http://schemas.openxmlformats.org/markup-compatibility/2006">
          <mc:Choice Requires="x14">
            <control shapeId="110940" r:id="rId351" name="$N$160">
              <controlPr defaultSize="0" autoFill="0" autoLine="0" autoPict="0" macro="[0]!SelectedOption">
                <anchor moveWithCells="1">
                  <from>
                    <xdr:col>13</xdr:col>
                    <xdr:colOff>0</xdr:colOff>
                    <xdr:row>159</xdr:row>
                    <xdr:rowOff>0</xdr:rowOff>
                  </from>
                  <to>
                    <xdr:col>14</xdr:col>
                    <xdr:colOff>57150</xdr:colOff>
                    <xdr:row>160</xdr:row>
                    <xdr:rowOff>19050</xdr:rowOff>
                  </to>
                </anchor>
              </controlPr>
            </control>
          </mc:Choice>
        </mc:AlternateContent>
        <mc:AlternateContent xmlns:mc="http://schemas.openxmlformats.org/markup-compatibility/2006">
          <mc:Choice Requires="x14">
            <control shapeId="110941" r:id="rId352" name="$N$161">
              <controlPr defaultSize="0" autoFill="0" autoLine="0" autoPict="0" macro="[0]!SelectedOption">
                <anchor moveWithCells="1">
                  <from>
                    <xdr:col>13</xdr:col>
                    <xdr:colOff>0</xdr:colOff>
                    <xdr:row>160</xdr:row>
                    <xdr:rowOff>0</xdr:rowOff>
                  </from>
                  <to>
                    <xdr:col>14</xdr:col>
                    <xdr:colOff>57150</xdr:colOff>
                    <xdr:row>161</xdr:row>
                    <xdr:rowOff>19050</xdr:rowOff>
                  </to>
                </anchor>
              </controlPr>
            </control>
          </mc:Choice>
        </mc:AlternateContent>
        <mc:AlternateContent xmlns:mc="http://schemas.openxmlformats.org/markup-compatibility/2006">
          <mc:Choice Requires="x14">
            <control shapeId="110942" r:id="rId353" name="$N$162">
              <controlPr defaultSize="0" autoFill="0" autoLine="0" autoPict="0" macro="[0]!SelectedOption">
                <anchor moveWithCells="1">
                  <from>
                    <xdr:col>13</xdr:col>
                    <xdr:colOff>0</xdr:colOff>
                    <xdr:row>161</xdr:row>
                    <xdr:rowOff>0</xdr:rowOff>
                  </from>
                  <to>
                    <xdr:col>14</xdr:col>
                    <xdr:colOff>57150</xdr:colOff>
                    <xdr:row>162</xdr:row>
                    <xdr:rowOff>19050</xdr:rowOff>
                  </to>
                </anchor>
              </controlPr>
            </control>
          </mc:Choice>
        </mc:AlternateContent>
        <mc:AlternateContent xmlns:mc="http://schemas.openxmlformats.org/markup-compatibility/2006">
          <mc:Choice Requires="x14">
            <control shapeId="110943" r:id="rId354" name="$N$163">
              <controlPr defaultSize="0" autoFill="0" autoLine="0" autoPict="0" macro="[0]!SelectedOption">
                <anchor moveWithCells="1">
                  <from>
                    <xdr:col>13</xdr:col>
                    <xdr:colOff>0</xdr:colOff>
                    <xdr:row>162</xdr:row>
                    <xdr:rowOff>0</xdr:rowOff>
                  </from>
                  <to>
                    <xdr:col>14</xdr:col>
                    <xdr:colOff>57150</xdr:colOff>
                    <xdr:row>163</xdr:row>
                    <xdr:rowOff>19050</xdr:rowOff>
                  </to>
                </anchor>
              </controlPr>
            </control>
          </mc:Choice>
        </mc:AlternateContent>
        <mc:AlternateContent xmlns:mc="http://schemas.openxmlformats.org/markup-compatibility/2006">
          <mc:Choice Requires="x14">
            <control shapeId="110944" r:id="rId355" name="$N$164">
              <controlPr defaultSize="0" autoFill="0" autoLine="0" autoPict="0" macro="[0]!SelectedOption">
                <anchor moveWithCells="1">
                  <from>
                    <xdr:col>13</xdr:col>
                    <xdr:colOff>0</xdr:colOff>
                    <xdr:row>163</xdr:row>
                    <xdr:rowOff>0</xdr:rowOff>
                  </from>
                  <to>
                    <xdr:col>14</xdr:col>
                    <xdr:colOff>57150</xdr:colOff>
                    <xdr:row>164</xdr:row>
                    <xdr:rowOff>19050</xdr:rowOff>
                  </to>
                </anchor>
              </controlPr>
            </control>
          </mc:Choice>
        </mc:AlternateContent>
        <mc:AlternateContent xmlns:mc="http://schemas.openxmlformats.org/markup-compatibility/2006">
          <mc:Choice Requires="x14">
            <control shapeId="110945" r:id="rId356" name="$N$165">
              <controlPr defaultSize="0" autoFill="0" autoLine="0" autoPict="0" macro="[0]!SelectedOption">
                <anchor moveWithCells="1">
                  <from>
                    <xdr:col>13</xdr:col>
                    <xdr:colOff>0</xdr:colOff>
                    <xdr:row>164</xdr:row>
                    <xdr:rowOff>0</xdr:rowOff>
                  </from>
                  <to>
                    <xdr:col>14</xdr:col>
                    <xdr:colOff>57150</xdr:colOff>
                    <xdr:row>165</xdr:row>
                    <xdr:rowOff>19050</xdr:rowOff>
                  </to>
                </anchor>
              </controlPr>
            </control>
          </mc:Choice>
        </mc:AlternateContent>
        <mc:AlternateContent xmlns:mc="http://schemas.openxmlformats.org/markup-compatibility/2006">
          <mc:Choice Requires="x14">
            <control shapeId="110946" r:id="rId357" name="$N$166">
              <controlPr defaultSize="0" autoFill="0" autoLine="0" autoPict="0" macro="[0]!SelectedOption">
                <anchor moveWithCells="1">
                  <from>
                    <xdr:col>13</xdr:col>
                    <xdr:colOff>0</xdr:colOff>
                    <xdr:row>165</xdr:row>
                    <xdr:rowOff>0</xdr:rowOff>
                  </from>
                  <to>
                    <xdr:col>14</xdr:col>
                    <xdr:colOff>57150</xdr:colOff>
                    <xdr:row>166</xdr:row>
                    <xdr:rowOff>19050</xdr:rowOff>
                  </to>
                </anchor>
              </controlPr>
            </control>
          </mc:Choice>
        </mc:AlternateContent>
        <mc:AlternateContent xmlns:mc="http://schemas.openxmlformats.org/markup-compatibility/2006">
          <mc:Choice Requires="x14">
            <control shapeId="110947" r:id="rId358" name="$N$167">
              <controlPr defaultSize="0" autoFill="0" autoLine="0" autoPict="0" macro="[0]!SelectedOption">
                <anchor moveWithCells="1">
                  <from>
                    <xdr:col>13</xdr:col>
                    <xdr:colOff>0</xdr:colOff>
                    <xdr:row>166</xdr:row>
                    <xdr:rowOff>0</xdr:rowOff>
                  </from>
                  <to>
                    <xdr:col>14</xdr:col>
                    <xdr:colOff>57150</xdr:colOff>
                    <xdr:row>167</xdr:row>
                    <xdr:rowOff>19050</xdr:rowOff>
                  </to>
                </anchor>
              </controlPr>
            </control>
          </mc:Choice>
        </mc:AlternateContent>
        <mc:AlternateContent xmlns:mc="http://schemas.openxmlformats.org/markup-compatibility/2006">
          <mc:Choice Requires="x14">
            <control shapeId="110948" r:id="rId359" name="$N$168">
              <controlPr defaultSize="0" autoFill="0" autoLine="0" autoPict="0" macro="[0]!SelectedOption">
                <anchor moveWithCells="1">
                  <from>
                    <xdr:col>13</xdr:col>
                    <xdr:colOff>0</xdr:colOff>
                    <xdr:row>167</xdr:row>
                    <xdr:rowOff>0</xdr:rowOff>
                  </from>
                  <to>
                    <xdr:col>14</xdr:col>
                    <xdr:colOff>57150</xdr:colOff>
                    <xdr:row>168</xdr:row>
                    <xdr:rowOff>19050</xdr:rowOff>
                  </to>
                </anchor>
              </controlPr>
            </control>
          </mc:Choice>
        </mc:AlternateContent>
        <mc:AlternateContent xmlns:mc="http://schemas.openxmlformats.org/markup-compatibility/2006">
          <mc:Choice Requires="x14">
            <control shapeId="110949" r:id="rId360" name="$N$169">
              <controlPr defaultSize="0" autoFill="0" autoLine="0" autoPict="0" macro="[0]!SelectedOption">
                <anchor moveWithCells="1">
                  <from>
                    <xdr:col>13</xdr:col>
                    <xdr:colOff>0</xdr:colOff>
                    <xdr:row>168</xdr:row>
                    <xdr:rowOff>0</xdr:rowOff>
                  </from>
                  <to>
                    <xdr:col>14</xdr:col>
                    <xdr:colOff>57150</xdr:colOff>
                    <xdr:row>169</xdr:row>
                    <xdr:rowOff>19050</xdr:rowOff>
                  </to>
                </anchor>
              </controlPr>
            </control>
          </mc:Choice>
        </mc:AlternateContent>
        <mc:AlternateContent xmlns:mc="http://schemas.openxmlformats.org/markup-compatibility/2006">
          <mc:Choice Requires="x14">
            <control shapeId="110950" r:id="rId361" name="$N$170">
              <controlPr defaultSize="0" autoFill="0" autoLine="0" autoPict="0" macro="[0]!SelectedOption">
                <anchor moveWithCells="1">
                  <from>
                    <xdr:col>13</xdr:col>
                    <xdr:colOff>0</xdr:colOff>
                    <xdr:row>169</xdr:row>
                    <xdr:rowOff>0</xdr:rowOff>
                  </from>
                  <to>
                    <xdr:col>14</xdr:col>
                    <xdr:colOff>57150</xdr:colOff>
                    <xdr:row>170</xdr:row>
                    <xdr:rowOff>19050</xdr:rowOff>
                  </to>
                </anchor>
              </controlPr>
            </control>
          </mc:Choice>
        </mc:AlternateContent>
        <mc:AlternateContent xmlns:mc="http://schemas.openxmlformats.org/markup-compatibility/2006">
          <mc:Choice Requires="x14">
            <control shapeId="110951" r:id="rId362" name="$N$171">
              <controlPr defaultSize="0" autoFill="0" autoLine="0" autoPict="0" macro="[0]!SelectedOption">
                <anchor moveWithCells="1">
                  <from>
                    <xdr:col>13</xdr:col>
                    <xdr:colOff>0</xdr:colOff>
                    <xdr:row>170</xdr:row>
                    <xdr:rowOff>0</xdr:rowOff>
                  </from>
                  <to>
                    <xdr:col>14</xdr:col>
                    <xdr:colOff>57150</xdr:colOff>
                    <xdr:row>171</xdr:row>
                    <xdr:rowOff>19050</xdr:rowOff>
                  </to>
                </anchor>
              </controlPr>
            </control>
          </mc:Choice>
        </mc:AlternateContent>
        <mc:AlternateContent xmlns:mc="http://schemas.openxmlformats.org/markup-compatibility/2006">
          <mc:Choice Requires="x14">
            <control shapeId="110952" r:id="rId363" name="$N$172">
              <controlPr defaultSize="0" autoFill="0" autoLine="0" autoPict="0" macro="[0]!SelectedOption">
                <anchor moveWithCells="1">
                  <from>
                    <xdr:col>13</xdr:col>
                    <xdr:colOff>0</xdr:colOff>
                    <xdr:row>171</xdr:row>
                    <xdr:rowOff>0</xdr:rowOff>
                  </from>
                  <to>
                    <xdr:col>14</xdr:col>
                    <xdr:colOff>57150</xdr:colOff>
                    <xdr:row>172</xdr:row>
                    <xdr:rowOff>19050</xdr:rowOff>
                  </to>
                </anchor>
              </controlPr>
            </control>
          </mc:Choice>
        </mc:AlternateContent>
        <mc:AlternateContent xmlns:mc="http://schemas.openxmlformats.org/markup-compatibility/2006">
          <mc:Choice Requires="x14">
            <control shapeId="110953" r:id="rId364" name="$N$173">
              <controlPr defaultSize="0" autoFill="0" autoLine="0" autoPict="0" macro="[0]!SelectedOption">
                <anchor moveWithCells="1">
                  <from>
                    <xdr:col>13</xdr:col>
                    <xdr:colOff>0</xdr:colOff>
                    <xdr:row>172</xdr:row>
                    <xdr:rowOff>0</xdr:rowOff>
                  </from>
                  <to>
                    <xdr:col>14</xdr:col>
                    <xdr:colOff>57150</xdr:colOff>
                    <xdr:row>173</xdr:row>
                    <xdr:rowOff>19050</xdr:rowOff>
                  </to>
                </anchor>
              </controlPr>
            </control>
          </mc:Choice>
        </mc:AlternateContent>
        <mc:AlternateContent xmlns:mc="http://schemas.openxmlformats.org/markup-compatibility/2006">
          <mc:Choice Requires="x14">
            <control shapeId="110954" r:id="rId365" name="$N$174">
              <controlPr defaultSize="0" autoFill="0" autoLine="0" autoPict="0" macro="[0]!SelectedOption">
                <anchor moveWithCells="1">
                  <from>
                    <xdr:col>13</xdr:col>
                    <xdr:colOff>0</xdr:colOff>
                    <xdr:row>173</xdr:row>
                    <xdr:rowOff>0</xdr:rowOff>
                  </from>
                  <to>
                    <xdr:col>14</xdr:col>
                    <xdr:colOff>57150</xdr:colOff>
                    <xdr:row>174</xdr:row>
                    <xdr:rowOff>19050</xdr:rowOff>
                  </to>
                </anchor>
              </controlPr>
            </control>
          </mc:Choice>
        </mc:AlternateContent>
        <mc:AlternateContent xmlns:mc="http://schemas.openxmlformats.org/markup-compatibility/2006">
          <mc:Choice Requires="x14">
            <control shapeId="110955" r:id="rId366" name="$N$175">
              <controlPr defaultSize="0" autoFill="0" autoLine="0" autoPict="0" macro="[0]!SelectedOption">
                <anchor moveWithCells="1">
                  <from>
                    <xdr:col>13</xdr:col>
                    <xdr:colOff>0</xdr:colOff>
                    <xdr:row>174</xdr:row>
                    <xdr:rowOff>0</xdr:rowOff>
                  </from>
                  <to>
                    <xdr:col>14</xdr:col>
                    <xdr:colOff>57150</xdr:colOff>
                    <xdr:row>175</xdr:row>
                    <xdr:rowOff>19050</xdr:rowOff>
                  </to>
                </anchor>
              </controlPr>
            </control>
          </mc:Choice>
        </mc:AlternateContent>
        <mc:AlternateContent xmlns:mc="http://schemas.openxmlformats.org/markup-compatibility/2006">
          <mc:Choice Requires="x14">
            <control shapeId="110956" r:id="rId367" name="$N$176">
              <controlPr defaultSize="0" autoFill="0" autoLine="0" autoPict="0" macro="[0]!SelectedOption">
                <anchor moveWithCells="1">
                  <from>
                    <xdr:col>13</xdr:col>
                    <xdr:colOff>0</xdr:colOff>
                    <xdr:row>175</xdr:row>
                    <xdr:rowOff>0</xdr:rowOff>
                  </from>
                  <to>
                    <xdr:col>14</xdr:col>
                    <xdr:colOff>57150</xdr:colOff>
                    <xdr:row>176</xdr:row>
                    <xdr:rowOff>19050</xdr:rowOff>
                  </to>
                </anchor>
              </controlPr>
            </control>
          </mc:Choice>
        </mc:AlternateContent>
        <mc:AlternateContent xmlns:mc="http://schemas.openxmlformats.org/markup-compatibility/2006">
          <mc:Choice Requires="x14">
            <control shapeId="110957" r:id="rId368" name="$N$177">
              <controlPr defaultSize="0" autoFill="0" autoLine="0" autoPict="0" macro="[0]!SelectedOption">
                <anchor moveWithCells="1">
                  <from>
                    <xdr:col>13</xdr:col>
                    <xdr:colOff>0</xdr:colOff>
                    <xdr:row>176</xdr:row>
                    <xdr:rowOff>0</xdr:rowOff>
                  </from>
                  <to>
                    <xdr:col>14</xdr:col>
                    <xdr:colOff>57150</xdr:colOff>
                    <xdr:row>177</xdr:row>
                    <xdr:rowOff>19050</xdr:rowOff>
                  </to>
                </anchor>
              </controlPr>
            </control>
          </mc:Choice>
        </mc:AlternateContent>
        <mc:AlternateContent xmlns:mc="http://schemas.openxmlformats.org/markup-compatibility/2006">
          <mc:Choice Requires="x14">
            <control shapeId="110958" r:id="rId369" name="$N$178">
              <controlPr defaultSize="0" autoFill="0" autoLine="0" autoPict="0" macro="[0]!SelectedOption">
                <anchor moveWithCells="1">
                  <from>
                    <xdr:col>13</xdr:col>
                    <xdr:colOff>0</xdr:colOff>
                    <xdr:row>177</xdr:row>
                    <xdr:rowOff>0</xdr:rowOff>
                  </from>
                  <to>
                    <xdr:col>14</xdr:col>
                    <xdr:colOff>57150</xdr:colOff>
                    <xdr:row>178</xdr:row>
                    <xdr:rowOff>19050</xdr:rowOff>
                  </to>
                </anchor>
              </controlPr>
            </control>
          </mc:Choice>
        </mc:AlternateContent>
        <mc:AlternateContent xmlns:mc="http://schemas.openxmlformats.org/markup-compatibility/2006">
          <mc:Choice Requires="x14">
            <control shapeId="110959" r:id="rId370" name="$N$179">
              <controlPr defaultSize="0" autoFill="0" autoLine="0" autoPict="0" macro="[0]!SelectedOption">
                <anchor moveWithCells="1">
                  <from>
                    <xdr:col>13</xdr:col>
                    <xdr:colOff>0</xdr:colOff>
                    <xdr:row>178</xdr:row>
                    <xdr:rowOff>0</xdr:rowOff>
                  </from>
                  <to>
                    <xdr:col>14</xdr:col>
                    <xdr:colOff>57150</xdr:colOff>
                    <xdr:row>179</xdr:row>
                    <xdr:rowOff>19050</xdr:rowOff>
                  </to>
                </anchor>
              </controlPr>
            </control>
          </mc:Choice>
        </mc:AlternateContent>
        <mc:AlternateContent xmlns:mc="http://schemas.openxmlformats.org/markup-compatibility/2006">
          <mc:Choice Requires="x14">
            <control shapeId="110960" r:id="rId371" name="$N$180">
              <controlPr defaultSize="0" autoFill="0" autoLine="0" autoPict="0" macro="[0]!SelectedOption">
                <anchor moveWithCells="1">
                  <from>
                    <xdr:col>13</xdr:col>
                    <xdr:colOff>0</xdr:colOff>
                    <xdr:row>179</xdr:row>
                    <xdr:rowOff>0</xdr:rowOff>
                  </from>
                  <to>
                    <xdr:col>14</xdr:col>
                    <xdr:colOff>57150</xdr:colOff>
                    <xdr:row>180</xdr:row>
                    <xdr:rowOff>19050</xdr:rowOff>
                  </to>
                </anchor>
              </controlPr>
            </control>
          </mc:Choice>
        </mc:AlternateContent>
        <mc:AlternateContent xmlns:mc="http://schemas.openxmlformats.org/markup-compatibility/2006">
          <mc:Choice Requires="x14">
            <control shapeId="110961" r:id="rId372" name="$N$181">
              <controlPr defaultSize="0" autoFill="0" autoLine="0" autoPict="0" macro="[0]!SelectedOption">
                <anchor moveWithCells="1">
                  <from>
                    <xdr:col>13</xdr:col>
                    <xdr:colOff>0</xdr:colOff>
                    <xdr:row>180</xdr:row>
                    <xdr:rowOff>0</xdr:rowOff>
                  </from>
                  <to>
                    <xdr:col>14</xdr:col>
                    <xdr:colOff>57150</xdr:colOff>
                    <xdr:row>181</xdr:row>
                    <xdr:rowOff>19050</xdr:rowOff>
                  </to>
                </anchor>
              </controlPr>
            </control>
          </mc:Choice>
        </mc:AlternateContent>
        <mc:AlternateContent xmlns:mc="http://schemas.openxmlformats.org/markup-compatibility/2006">
          <mc:Choice Requires="x14">
            <control shapeId="110962" r:id="rId373" name="$N$182">
              <controlPr defaultSize="0" autoFill="0" autoLine="0" autoPict="0" macro="[0]!SelectedOption">
                <anchor moveWithCells="1">
                  <from>
                    <xdr:col>13</xdr:col>
                    <xdr:colOff>0</xdr:colOff>
                    <xdr:row>181</xdr:row>
                    <xdr:rowOff>0</xdr:rowOff>
                  </from>
                  <to>
                    <xdr:col>14</xdr:col>
                    <xdr:colOff>57150</xdr:colOff>
                    <xdr:row>182</xdr:row>
                    <xdr:rowOff>19050</xdr:rowOff>
                  </to>
                </anchor>
              </controlPr>
            </control>
          </mc:Choice>
        </mc:AlternateContent>
        <mc:AlternateContent xmlns:mc="http://schemas.openxmlformats.org/markup-compatibility/2006">
          <mc:Choice Requires="x14">
            <control shapeId="110963" r:id="rId374" name="$N$183">
              <controlPr defaultSize="0" autoFill="0" autoLine="0" autoPict="0" macro="[0]!SelectedOption">
                <anchor moveWithCells="1">
                  <from>
                    <xdr:col>13</xdr:col>
                    <xdr:colOff>0</xdr:colOff>
                    <xdr:row>182</xdr:row>
                    <xdr:rowOff>0</xdr:rowOff>
                  </from>
                  <to>
                    <xdr:col>14</xdr:col>
                    <xdr:colOff>57150</xdr:colOff>
                    <xdr:row>183</xdr:row>
                    <xdr:rowOff>19050</xdr:rowOff>
                  </to>
                </anchor>
              </controlPr>
            </control>
          </mc:Choice>
        </mc:AlternateContent>
        <mc:AlternateContent xmlns:mc="http://schemas.openxmlformats.org/markup-compatibility/2006">
          <mc:Choice Requires="x14">
            <control shapeId="110964" r:id="rId375" name="$N$184">
              <controlPr defaultSize="0" autoFill="0" autoLine="0" autoPict="0" macro="[0]!SelectedOption">
                <anchor moveWithCells="1">
                  <from>
                    <xdr:col>13</xdr:col>
                    <xdr:colOff>0</xdr:colOff>
                    <xdr:row>183</xdr:row>
                    <xdr:rowOff>0</xdr:rowOff>
                  </from>
                  <to>
                    <xdr:col>14</xdr:col>
                    <xdr:colOff>57150</xdr:colOff>
                    <xdr:row>184</xdr:row>
                    <xdr:rowOff>19050</xdr:rowOff>
                  </to>
                </anchor>
              </controlPr>
            </control>
          </mc:Choice>
        </mc:AlternateContent>
        <mc:AlternateContent xmlns:mc="http://schemas.openxmlformats.org/markup-compatibility/2006">
          <mc:Choice Requires="x14">
            <control shapeId="110965" r:id="rId376" name="$N$185">
              <controlPr defaultSize="0" autoFill="0" autoLine="0" autoPict="0" macro="[0]!SelectedOption">
                <anchor moveWithCells="1">
                  <from>
                    <xdr:col>13</xdr:col>
                    <xdr:colOff>0</xdr:colOff>
                    <xdr:row>184</xdr:row>
                    <xdr:rowOff>0</xdr:rowOff>
                  </from>
                  <to>
                    <xdr:col>14</xdr:col>
                    <xdr:colOff>57150</xdr:colOff>
                    <xdr:row>185</xdr:row>
                    <xdr:rowOff>19050</xdr:rowOff>
                  </to>
                </anchor>
              </controlPr>
            </control>
          </mc:Choice>
        </mc:AlternateContent>
        <mc:AlternateContent xmlns:mc="http://schemas.openxmlformats.org/markup-compatibility/2006">
          <mc:Choice Requires="x14">
            <control shapeId="110966" r:id="rId377" name="$N$186">
              <controlPr defaultSize="0" autoFill="0" autoLine="0" autoPict="0" macro="[0]!SelectedOption">
                <anchor moveWithCells="1">
                  <from>
                    <xdr:col>13</xdr:col>
                    <xdr:colOff>0</xdr:colOff>
                    <xdr:row>185</xdr:row>
                    <xdr:rowOff>0</xdr:rowOff>
                  </from>
                  <to>
                    <xdr:col>14</xdr:col>
                    <xdr:colOff>57150</xdr:colOff>
                    <xdr:row>186</xdr:row>
                    <xdr:rowOff>19050</xdr:rowOff>
                  </to>
                </anchor>
              </controlPr>
            </control>
          </mc:Choice>
        </mc:AlternateContent>
        <mc:AlternateContent xmlns:mc="http://schemas.openxmlformats.org/markup-compatibility/2006">
          <mc:Choice Requires="x14">
            <control shapeId="110967" r:id="rId378" name="$N$187">
              <controlPr defaultSize="0" autoFill="0" autoLine="0" autoPict="0" macro="[0]!SelectedOption">
                <anchor moveWithCells="1">
                  <from>
                    <xdr:col>13</xdr:col>
                    <xdr:colOff>0</xdr:colOff>
                    <xdr:row>186</xdr:row>
                    <xdr:rowOff>0</xdr:rowOff>
                  </from>
                  <to>
                    <xdr:col>14</xdr:col>
                    <xdr:colOff>57150</xdr:colOff>
                    <xdr:row>187</xdr:row>
                    <xdr:rowOff>19050</xdr:rowOff>
                  </to>
                </anchor>
              </controlPr>
            </control>
          </mc:Choice>
        </mc:AlternateContent>
        <mc:AlternateContent xmlns:mc="http://schemas.openxmlformats.org/markup-compatibility/2006">
          <mc:Choice Requires="x14">
            <control shapeId="110968" r:id="rId379" name="$N$188">
              <controlPr defaultSize="0" autoFill="0" autoLine="0" autoPict="0" macro="[0]!SelectedOption">
                <anchor moveWithCells="1">
                  <from>
                    <xdr:col>13</xdr:col>
                    <xdr:colOff>0</xdr:colOff>
                    <xdr:row>187</xdr:row>
                    <xdr:rowOff>0</xdr:rowOff>
                  </from>
                  <to>
                    <xdr:col>14</xdr:col>
                    <xdr:colOff>57150</xdr:colOff>
                    <xdr:row>188</xdr:row>
                    <xdr:rowOff>19050</xdr:rowOff>
                  </to>
                </anchor>
              </controlPr>
            </control>
          </mc:Choice>
        </mc:AlternateContent>
        <mc:AlternateContent xmlns:mc="http://schemas.openxmlformats.org/markup-compatibility/2006">
          <mc:Choice Requires="x14">
            <control shapeId="110969" r:id="rId380" name="$N$189">
              <controlPr defaultSize="0" autoFill="0" autoLine="0" autoPict="0" macro="[0]!SelectedOption">
                <anchor moveWithCells="1">
                  <from>
                    <xdr:col>13</xdr:col>
                    <xdr:colOff>0</xdr:colOff>
                    <xdr:row>188</xdr:row>
                    <xdr:rowOff>0</xdr:rowOff>
                  </from>
                  <to>
                    <xdr:col>14</xdr:col>
                    <xdr:colOff>57150</xdr:colOff>
                    <xdr:row>189</xdr:row>
                    <xdr:rowOff>19050</xdr:rowOff>
                  </to>
                </anchor>
              </controlPr>
            </control>
          </mc:Choice>
        </mc:AlternateContent>
        <mc:AlternateContent xmlns:mc="http://schemas.openxmlformats.org/markup-compatibility/2006">
          <mc:Choice Requires="x14">
            <control shapeId="110970" r:id="rId381" name="$N$190">
              <controlPr defaultSize="0" autoFill="0" autoLine="0" autoPict="0" macro="[0]!SelectedOption">
                <anchor moveWithCells="1">
                  <from>
                    <xdr:col>13</xdr:col>
                    <xdr:colOff>0</xdr:colOff>
                    <xdr:row>189</xdr:row>
                    <xdr:rowOff>0</xdr:rowOff>
                  </from>
                  <to>
                    <xdr:col>14</xdr:col>
                    <xdr:colOff>57150</xdr:colOff>
                    <xdr:row>190</xdr:row>
                    <xdr:rowOff>19050</xdr:rowOff>
                  </to>
                </anchor>
              </controlPr>
            </control>
          </mc:Choice>
        </mc:AlternateContent>
        <mc:AlternateContent xmlns:mc="http://schemas.openxmlformats.org/markup-compatibility/2006">
          <mc:Choice Requires="x14">
            <control shapeId="110971" r:id="rId382" name="$N$191">
              <controlPr defaultSize="0" autoFill="0" autoLine="0" autoPict="0" macro="[0]!SelectedOption">
                <anchor moveWithCells="1">
                  <from>
                    <xdr:col>13</xdr:col>
                    <xdr:colOff>0</xdr:colOff>
                    <xdr:row>190</xdr:row>
                    <xdr:rowOff>0</xdr:rowOff>
                  </from>
                  <to>
                    <xdr:col>14</xdr:col>
                    <xdr:colOff>57150</xdr:colOff>
                    <xdr:row>191</xdr:row>
                    <xdr:rowOff>19050</xdr:rowOff>
                  </to>
                </anchor>
              </controlPr>
            </control>
          </mc:Choice>
        </mc:AlternateContent>
        <mc:AlternateContent xmlns:mc="http://schemas.openxmlformats.org/markup-compatibility/2006">
          <mc:Choice Requires="x14">
            <control shapeId="110972" r:id="rId383" name="$N$192">
              <controlPr defaultSize="0" autoFill="0" autoLine="0" autoPict="0" macro="[0]!SelectedOption">
                <anchor moveWithCells="1">
                  <from>
                    <xdr:col>13</xdr:col>
                    <xdr:colOff>0</xdr:colOff>
                    <xdr:row>191</xdr:row>
                    <xdr:rowOff>0</xdr:rowOff>
                  </from>
                  <to>
                    <xdr:col>14</xdr:col>
                    <xdr:colOff>57150</xdr:colOff>
                    <xdr:row>192</xdr:row>
                    <xdr:rowOff>19050</xdr:rowOff>
                  </to>
                </anchor>
              </controlPr>
            </control>
          </mc:Choice>
        </mc:AlternateContent>
        <mc:AlternateContent xmlns:mc="http://schemas.openxmlformats.org/markup-compatibility/2006">
          <mc:Choice Requires="x14">
            <control shapeId="110973" r:id="rId384" name="$N$193">
              <controlPr defaultSize="0" autoFill="0" autoLine="0" autoPict="0" macro="[0]!SelectedOption">
                <anchor moveWithCells="1">
                  <from>
                    <xdr:col>13</xdr:col>
                    <xdr:colOff>0</xdr:colOff>
                    <xdr:row>192</xdr:row>
                    <xdr:rowOff>0</xdr:rowOff>
                  </from>
                  <to>
                    <xdr:col>14</xdr:col>
                    <xdr:colOff>57150</xdr:colOff>
                    <xdr:row>193</xdr:row>
                    <xdr:rowOff>19050</xdr:rowOff>
                  </to>
                </anchor>
              </controlPr>
            </control>
          </mc:Choice>
        </mc:AlternateContent>
        <mc:AlternateContent xmlns:mc="http://schemas.openxmlformats.org/markup-compatibility/2006">
          <mc:Choice Requires="x14">
            <control shapeId="110974" r:id="rId385" name="$N$194">
              <controlPr defaultSize="0" autoFill="0" autoLine="0" autoPict="0" macro="[0]!SelectedOption">
                <anchor moveWithCells="1">
                  <from>
                    <xdr:col>13</xdr:col>
                    <xdr:colOff>0</xdr:colOff>
                    <xdr:row>193</xdr:row>
                    <xdr:rowOff>0</xdr:rowOff>
                  </from>
                  <to>
                    <xdr:col>14</xdr:col>
                    <xdr:colOff>57150</xdr:colOff>
                    <xdr:row>194</xdr:row>
                    <xdr:rowOff>19050</xdr:rowOff>
                  </to>
                </anchor>
              </controlPr>
            </control>
          </mc:Choice>
        </mc:AlternateContent>
        <mc:AlternateContent xmlns:mc="http://schemas.openxmlformats.org/markup-compatibility/2006">
          <mc:Choice Requires="x14">
            <control shapeId="110975" r:id="rId386" name="$N$195">
              <controlPr defaultSize="0" autoFill="0" autoLine="0" autoPict="0" macro="[0]!SelectedOption">
                <anchor moveWithCells="1">
                  <from>
                    <xdr:col>13</xdr:col>
                    <xdr:colOff>0</xdr:colOff>
                    <xdr:row>194</xdr:row>
                    <xdr:rowOff>0</xdr:rowOff>
                  </from>
                  <to>
                    <xdr:col>14</xdr:col>
                    <xdr:colOff>57150</xdr:colOff>
                    <xdr:row>195</xdr:row>
                    <xdr:rowOff>19050</xdr:rowOff>
                  </to>
                </anchor>
              </controlPr>
            </control>
          </mc:Choice>
        </mc:AlternateContent>
        <mc:AlternateContent xmlns:mc="http://schemas.openxmlformats.org/markup-compatibility/2006">
          <mc:Choice Requires="x14">
            <control shapeId="110976" r:id="rId387" name="$N$196">
              <controlPr defaultSize="0" autoFill="0" autoLine="0" autoPict="0" macro="[0]!SelectedOption">
                <anchor moveWithCells="1">
                  <from>
                    <xdr:col>13</xdr:col>
                    <xdr:colOff>0</xdr:colOff>
                    <xdr:row>195</xdr:row>
                    <xdr:rowOff>0</xdr:rowOff>
                  </from>
                  <to>
                    <xdr:col>14</xdr:col>
                    <xdr:colOff>57150</xdr:colOff>
                    <xdr:row>196</xdr:row>
                    <xdr:rowOff>19050</xdr:rowOff>
                  </to>
                </anchor>
              </controlPr>
            </control>
          </mc:Choice>
        </mc:AlternateContent>
        <mc:AlternateContent xmlns:mc="http://schemas.openxmlformats.org/markup-compatibility/2006">
          <mc:Choice Requires="x14">
            <control shapeId="110977" r:id="rId388" name="$N$197">
              <controlPr defaultSize="0" autoFill="0" autoLine="0" autoPict="0" macro="[0]!SelectedOption">
                <anchor moveWithCells="1">
                  <from>
                    <xdr:col>13</xdr:col>
                    <xdr:colOff>0</xdr:colOff>
                    <xdr:row>196</xdr:row>
                    <xdr:rowOff>0</xdr:rowOff>
                  </from>
                  <to>
                    <xdr:col>14</xdr:col>
                    <xdr:colOff>57150</xdr:colOff>
                    <xdr:row>197</xdr:row>
                    <xdr:rowOff>19050</xdr:rowOff>
                  </to>
                </anchor>
              </controlPr>
            </control>
          </mc:Choice>
        </mc:AlternateContent>
        <mc:AlternateContent xmlns:mc="http://schemas.openxmlformats.org/markup-compatibility/2006">
          <mc:Choice Requires="x14">
            <control shapeId="110978" r:id="rId389" name="$N$198">
              <controlPr defaultSize="0" autoFill="0" autoLine="0" autoPict="0" macro="[0]!SelectedOption">
                <anchor moveWithCells="1">
                  <from>
                    <xdr:col>13</xdr:col>
                    <xdr:colOff>0</xdr:colOff>
                    <xdr:row>197</xdr:row>
                    <xdr:rowOff>0</xdr:rowOff>
                  </from>
                  <to>
                    <xdr:col>14</xdr:col>
                    <xdr:colOff>57150</xdr:colOff>
                    <xdr:row>198</xdr:row>
                    <xdr:rowOff>19050</xdr:rowOff>
                  </to>
                </anchor>
              </controlPr>
            </control>
          </mc:Choice>
        </mc:AlternateContent>
        <mc:AlternateContent xmlns:mc="http://schemas.openxmlformats.org/markup-compatibility/2006">
          <mc:Choice Requires="x14">
            <control shapeId="110979" r:id="rId390" name="$N$199">
              <controlPr defaultSize="0" autoFill="0" autoLine="0" autoPict="0" macro="[0]!SelectedOption">
                <anchor moveWithCells="1">
                  <from>
                    <xdr:col>13</xdr:col>
                    <xdr:colOff>0</xdr:colOff>
                    <xdr:row>198</xdr:row>
                    <xdr:rowOff>0</xdr:rowOff>
                  </from>
                  <to>
                    <xdr:col>14</xdr:col>
                    <xdr:colOff>57150</xdr:colOff>
                    <xdr:row>199</xdr:row>
                    <xdr:rowOff>19050</xdr:rowOff>
                  </to>
                </anchor>
              </controlPr>
            </control>
          </mc:Choice>
        </mc:AlternateContent>
        <mc:AlternateContent xmlns:mc="http://schemas.openxmlformats.org/markup-compatibility/2006">
          <mc:Choice Requires="x14">
            <control shapeId="110980" r:id="rId391" name="$N$200">
              <controlPr defaultSize="0" autoFill="0" autoLine="0" autoPict="0" macro="[0]!SelectedOption">
                <anchor moveWithCells="1">
                  <from>
                    <xdr:col>13</xdr:col>
                    <xdr:colOff>0</xdr:colOff>
                    <xdr:row>199</xdr:row>
                    <xdr:rowOff>0</xdr:rowOff>
                  </from>
                  <to>
                    <xdr:col>14</xdr:col>
                    <xdr:colOff>57150</xdr:colOff>
                    <xdr:row>200</xdr:row>
                    <xdr:rowOff>9525</xdr:rowOff>
                  </to>
                </anchor>
              </controlPr>
            </control>
          </mc:Choice>
        </mc:AlternateContent>
        <mc:AlternateContent xmlns:mc="http://schemas.openxmlformats.org/markup-compatibility/2006">
          <mc:Choice Requires="x14">
            <control shapeId="110981" r:id="rId392" name="Button 389">
              <controlPr defaultSize="0" print="0" autoFill="0" autoPict="0" macro="[0]!ProgrammeClone">
                <anchor moveWithCells="1">
                  <from>
                    <xdr:col>1</xdr:col>
                    <xdr:colOff>19050</xdr:colOff>
                    <xdr:row>3</xdr:row>
                    <xdr:rowOff>114300</xdr:rowOff>
                  </from>
                  <to>
                    <xdr:col>3</xdr:col>
                    <xdr:colOff>180975</xdr:colOff>
                    <xdr:row>6</xdr:row>
                    <xdr:rowOff>161925</xdr:rowOff>
                  </to>
                </anchor>
              </controlPr>
            </control>
          </mc:Choice>
        </mc:AlternateContent>
        <mc:AlternateContent xmlns:mc="http://schemas.openxmlformats.org/markup-compatibility/2006">
          <mc:Choice Requires="x14">
            <control shapeId="110982" r:id="rId393" name="Button 390">
              <controlPr defaultSize="0" print="0" autoFill="0" autoPict="0" macro="[0]!HelpProg">
                <anchor moveWithCells="1">
                  <from>
                    <xdr:col>12</xdr:col>
                    <xdr:colOff>85725</xdr:colOff>
                    <xdr:row>2</xdr:row>
                    <xdr:rowOff>104775</xdr:rowOff>
                  </from>
                  <to>
                    <xdr:col>15</xdr:col>
                    <xdr:colOff>247650</xdr:colOff>
                    <xdr:row>6</xdr:row>
                    <xdr:rowOff>152400</xdr:rowOff>
                  </to>
                </anchor>
              </controlPr>
            </control>
          </mc:Choice>
        </mc:AlternateContent>
        <mc:AlternateContent xmlns:mc="http://schemas.openxmlformats.org/markup-compatibility/2006">
          <mc:Choice Requires="x14">
            <control shapeId="110983" r:id="rId394" name="Button 391">
              <controlPr defaultSize="0" print="0" autoFill="0" autoPict="0" macro="[0]!PNameDown_Click">
                <anchor moveWithCells="1" sizeWithCells="1">
                  <from>
                    <xdr:col>10</xdr:col>
                    <xdr:colOff>19050</xdr:colOff>
                    <xdr:row>8</xdr:row>
                    <xdr:rowOff>19050</xdr:rowOff>
                  </from>
                  <to>
                    <xdr:col>10</xdr:col>
                    <xdr:colOff>504825</xdr:colOff>
                    <xdr:row>8</xdr:row>
                    <xdr:rowOff>257175</xdr:rowOff>
                  </to>
                </anchor>
              </controlPr>
            </control>
          </mc:Choice>
        </mc:AlternateContent>
        <mc:AlternateContent xmlns:mc="http://schemas.openxmlformats.org/markup-compatibility/2006">
          <mc:Choice Requires="x14">
            <control shapeId="110984" r:id="rId395" name="Button 392">
              <controlPr defaultSize="0" print="0" autoFill="0" autoPict="0" macro="[0]!PNameUp_Click">
                <anchor moveWithCells="1" sizeWithCells="1">
                  <from>
                    <xdr:col>10</xdr:col>
                    <xdr:colOff>9525</xdr:colOff>
                    <xdr:row>8</xdr:row>
                    <xdr:rowOff>276225</xdr:rowOff>
                  </from>
                  <to>
                    <xdr:col>10</xdr:col>
                    <xdr:colOff>504825</xdr:colOff>
                    <xdr:row>8</xdr:row>
                    <xdr:rowOff>476250</xdr:rowOff>
                  </to>
                </anchor>
              </controlPr>
            </control>
          </mc:Choice>
        </mc:AlternateContent>
        <mc:AlternateContent xmlns:mc="http://schemas.openxmlformats.org/markup-compatibility/2006">
          <mc:Choice Requires="x14">
            <control shapeId="110985" r:id="rId396" name="Button 393">
              <controlPr defaultSize="0" print="0" autoFill="0" autoPict="0" macro="[0]!AddAllModules">
                <anchor moveWithCells="1">
                  <from>
                    <xdr:col>10</xdr:col>
                    <xdr:colOff>676275</xdr:colOff>
                    <xdr:row>8</xdr:row>
                    <xdr:rowOff>28575</xdr:rowOff>
                  </from>
                  <to>
                    <xdr:col>10</xdr:col>
                    <xdr:colOff>2333625</xdr:colOff>
                    <xdr:row>8</xdr:row>
                    <xdr:rowOff>504825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J2"/>
  <sheetViews>
    <sheetView zoomScale="61" zoomScaleNormal="61" workbookViewId="0">
      <selection activeCell="K15" sqref="K15"/>
    </sheetView>
  </sheetViews>
  <sheetFormatPr defaultRowHeight="15" x14ac:dyDescent="0.25"/>
  <cols>
    <col min="1" max="16384" width="9.140625" style="1"/>
  </cols>
  <sheetData>
    <row r="1" spans="1:10" ht="18.75" x14ac:dyDescent="0.3">
      <c r="A1" s="385" t="s">
        <v>128</v>
      </c>
      <c r="B1" s="385"/>
      <c r="C1" s="385"/>
      <c r="D1" s="385"/>
      <c r="E1" s="385"/>
      <c r="F1" s="385"/>
      <c r="G1" s="385"/>
      <c r="H1" s="385"/>
      <c r="I1" s="385"/>
      <c r="J1" s="385"/>
    </row>
    <row r="2" spans="1:10" x14ac:dyDescent="0.25">
      <c r="B2" s="115" t="str">
        <f>IF($J2="","",IF(OR($N2,NOT($M2)),VLOOKUP($J2,ModDetail,9,FALSE),""))</f>
        <v/>
      </c>
    </row>
  </sheetData>
  <sheetProtection algorithmName="SHA-512" hashValue="A6cXen1G7T37syoucDOKYo6e8DgkpU0ZeTiQLCDcPfmt0y4uIaJTa5odqccaP+SyygUAx08J0ngb5mYlNqLZ1w==" saltValue="IaSXzUKhmDmTlAxVwrYRhg==" spinCount="100000" sheet="1" scenarios="1" formatCells="0" selectLockedCells="1"/>
  <mergeCells count="1">
    <mergeCell ref="A1:J1"/>
  </mergeCells>
  <phoneticPr fontId="2"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dimension ref="A1:AW201"/>
  <sheetViews>
    <sheetView showZeros="0" zoomScale="96" zoomScaleNormal="96" workbookViewId="0">
      <pane xSplit="9" ySplit="21" topLeftCell="J22" activePane="bottomRight" state="frozen"/>
      <selection pane="topRight" activeCell="S14" sqref="A1:AI14"/>
      <selection pane="bottomLeft" activeCell="S14" sqref="A1:AI14"/>
      <selection pane="bottomRight" activeCell="C14" sqref="C14:D14"/>
    </sheetView>
  </sheetViews>
  <sheetFormatPr defaultRowHeight="15" x14ac:dyDescent="0.25"/>
  <cols>
    <col min="1" max="1" width="3.140625" customWidth="1"/>
    <col min="2" max="2" width="31.28515625" customWidth="1"/>
    <col min="3" max="5" width="4.7109375" customWidth="1"/>
    <col min="6" max="6" width="4.42578125" customWidth="1"/>
    <col min="7" max="7" width="4.7109375" customWidth="1"/>
    <col min="8" max="8" width="4.42578125" customWidth="1"/>
    <col min="9" max="9" width="3" customWidth="1"/>
    <col min="11" max="11" width="36.28515625" customWidth="1"/>
    <col min="12" max="12" width="4.5703125" customWidth="1"/>
    <col min="13" max="13" width="3.7109375" customWidth="1"/>
    <col min="14" max="14" width="3.5703125" customWidth="1"/>
    <col min="15" max="21" width="4.85546875" customWidth="1"/>
    <col min="22" max="22" width="4.5703125" customWidth="1"/>
    <col min="23" max="27" width="5" customWidth="1"/>
    <col min="28" max="28" width="3.140625" customWidth="1"/>
    <col min="29" max="39" width="4.7109375" customWidth="1"/>
    <col min="42" max="49" width="9.140625" style="34"/>
  </cols>
  <sheetData>
    <row r="1" spans="1:41" ht="36.75" customHeight="1" x14ac:dyDescent="0.25">
      <c r="A1" s="305" t="s">
        <v>84</v>
      </c>
      <c r="B1" s="306"/>
      <c r="C1" s="306"/>
      <c r="D1" s="307"/>
      <c r="E1" s="34"/>
      <c r="F1" s="311" t="s">
        <v>85</v>
      </c>
      <c r="G1" s="312"/>
      <c r="H1" s="313" t="s">
        <v>86</v>
      </c>
      <c r="I1" s="314"/>
      <c r="J1" s="7" t="s">
        <v>87</v>
      </c>
      <c r="K1" s="8" t="s">
        <v>88</v>
      </c>
      <c r="L1" s="9" t="s">
        <v>89</v>
      </c>
      <c r="M1" s="34"/>
      <c r="N1" s="277" t="s">
        <v>90</v>
      </c>
      <c r="O1" s="277"/>
      <c r="P1" s="277"/>
      <c r="Q1" s="278" t="s">
        <v>91</v>
      </c>
      <c r="R1" s="279"/>
      <c r="S1" s="279"/>
      <c r="T1" s="279"/>
      <c r="U1" s="279"/>
      <c r="V1" s="279"/>
      <c r="W1" s="279"/>
      <c r="X1" s="279"/>
      <c r="Y1" s="279"/>
      <c r="Z1" s="279"/>
      <c r="AA1" s="280"/>
      <c r="AB1" s="34"/>
      <c r="AC1" s="287" t="s">
        <v>92</v>
      </c>
      <c r="AD1" s="288"/>
      <c r="AE1" s="288"/>
      <c r="AF1" s="288"/>
      <c r="AG1" s="288"/>
      <c r="AH1" s="288"/>
      <c r="AI1" s="288"/>
      <c r="AJ1" s="288"/>
      <c r="AK1" s="288"/>
      <c r="AL1" s="288"/>
      <c r="AM1" s="289"/>
      <c r="AN1" s="34"/>
      <c r="AO1" s="34"/>
    </row>
    <row r="2" spans="1:41" ht="16.5" customHeight="1" x14ac:dyDescent="0.25">
      <c r="A2" s="308"/>
      <c r="B2" s="309"/>
      <c r="C2" s="309"/>
      <c r="D2" s="310"/>
      <c r="E2" s="34"/>
      <c r="F2" s="296"/>
      <c r="G2" s="297"/>
      <c r="H2" s="298"/>
      <c r="I2" s="297"/>
      <c r="J2" s="4"/>
      <c r="K2" s="5"/>
      <c r="L2" s="11"/>
      <c r="M2" s="36"/>
      <c r="N2" s="277"/>
      <c r="O2" s="277"/>
      <c r="P2" s="277"/>
      <c r="Q2" s="281"/>
      <c r="R2" s="282"/>
      <c r="S2" s="282"/>
      <c r="T2" s="282"/>
      <c r="U2" s="282"/>
      <c r="V2" s="282"/>
      <c r="W2" s="282"/>
      <c r="X2" s="282"/>
      <c r="Y2" s="282"/>
      <c r="Z2" s="282"/>
      <c r="AA2" s="283"/>
      <c r="AB2" s="34"/>
      <c r="AC2" s="290"/>
      <c r="AD2" s="291"/>
      <c r="AE2" s="291"/>
      <c r="AF2" s="291"/>
      <c r="AG2" s="291"/>
      <c r="AH2" s="291"/>
      <c r="AI2" s="291"/>
      <c r="AJ2" s="291"/>
      <c r="AK2" s="291"/>
      <c r="AL2" s="291"/>
      <c r="AM2" s="292"/>
      <c r="AN2" s="34"/>
      <c r="AO2" s="34"/>
    </row>
    <row r="3" spans="1:41" ht="15" customHeight="1" thickBot="1" x14ac:dyDescent="0.35">
      <c r="A3" s="315" t="str">
        <f ca="1">RIGHT(CELL("filename",A1),LEN(CELL("filename",A1))-FIND("]",CELL("filename",A1),1))</f>
        <v>Programme Group Master</v>
      </c>
      <c r="B3" s="316"/>
      <c r="C3" s="316"/>
      <c r="D3" s="317"/>
      <c r="E3" s="34"/>
      <c r="F3" s="299"/>
      <c r="G3" s="300"/>
      <c r="H3" s="298"/>
      <c r="I3" s="297"/>
      <c r="J3" s="3"/>
      <c r="K3" s="2"/>
      <c r="L3" s="11"/>
      <c r="M3" s="34"/>
      <c r="N3" s="34"/>
      <c r="O3" s="34"/>
      <c r="P3" s="36"/>
      <c r="Q3" s="281"/>
      <c r="R3" s="282"/>
      <c r="S3" s="282"/>
      <c r="T3" s="282"/>
      <c r="U3" s="282"/>
      <c r="V3" s="282"/>
      <c r="W3" s="282"/>
      <c r="X3" s="282"/>
      <c r="Y3" s="282"/>
      <c r="Z3" s="282"/>
      <c r="AA3" s="283"/>
      <c r="AB3" s="34"/>
      <c r="AC3" s="290"/>
      <c r="AD3" s="291"/>
      <c r="AE3" s="291"/>
      <c r="AF3" s="291"/>
      <c r="AG3" s="291"/>
      <c r="AH3" s="291"/>
      <c r="AI3" s="291"/>
      <c r="AJ3" s="291"/>
      <c r="AK3" s="291"/>
      <c r="AL3" s="291"/>
      <c r="AM3" s="292"/>
      <c r="AN3" s="34"/>
      <c r="AO3" s="34"/>
    </row>
    <row r="4" spans="1:41" ht="15" customHeight="1" x14ac:dyDescent="0.25">
      <c r="A4" s="35"/>
      <c r="B4" s="35"/>
      <c r="C4" s="35"/>
      <c r="D4" s="35"/>
      <c r="E4" s="35"/>
      <c r="F4" s="299"/>
      <c r="G4" s="300"/>
      <c r="H4" s="298"/>
      <c r="I4" s="297"/>
      <c r="J4" s="6"/>
      <c r="K4" s="2"/>
      <c r="L4" s="11"/>
      <c r="M4" s="34"/>
      <c r="N4" s="34"/>
      <c r="O4" s="34"/>
      <c r="P4" s="36"/>
      <c r="Q4" s="281"/>
      <c r="R4" s="282"/>
      <c r="S4" s="282"/>
      <c r="T4" s="282"/>
      <c r="U4" s="282"/>
      <c r="V4" s="282"/>
      <c r="W4" s="282"/>
      <c r="X4" s="282"/>
      <c r="Y4" s="282"/>
      <c r="Z4" s="282"/>
      <c r="AA4" s="283"/>
      <c r="AB4" s="34"/>
      <c r="AC4" s="290"/>
      <c r="AD4" s="291"/>
      <c r="AE4" s="291"/>
      <c r="AF4" s="291"/>
      <c r="AG4" s="291"/>
      <c r="AH4" s="291"/>
      <c r="AI4" s="291"/>
      <c r="AJ4" s="291"/>
      <c r="AK4" s="291"/>
      <c r="AL4" s="291"/>
      <c r="AM4" s="292"/>
      <c r="AN4" s="34"/>
      <c r="AO4" s="34"/>
    </row>
    <row r="5" spans="1:41" ht="15" customHeight="1" x14ac:dyDescent="0.25">
      <c r="A5" s="35"/>
      <c r="B5" s="35"/>
      <c r="C5" s="35"/>
      <c r="D5" s="35"/>
      <c r="E5" s="35"/>
      <c r="F5" s="299"/>
      <c r="G5" s="300"/>
      <c r="H5" s="298"/>
      <c r="I5" s="297"/>
      <c r="J5" s="6"/>
      <c r="K5" s="2"/>
      <c r="L5" s="11"/>
      <c r="M5" s="34"/>
      <c r="N5" s="34"/>
      <c r="O5" s="34"/>
      <c r="P5" s="36"/>
      <c r="Q5" s="284"/>
      <c r="R5" s="285"/>
      <c r="S5" s="285"/>
      <c r="T5" s="285"/>
      <c r="U5" s="285"/>
      <c r="V5" s="285"/>
      <c r="W5" s="285"/>
      <c r="X5" s="285"/>
      <c r="Y5" s="285"/>
      <c r="Z5" s="285"/>
      <c r="AA5" s="286"/>
      <c r="AB5" s="34"/>
      <c r="AC5" s="293"/>
      <c r="AD5" s="294"/>
      <c r="AE5" s="294"/>
      <c r="AF5" s="294"/>
      <c r="AG5" s="294"/>
      <c r="AH5" s="294"/>
      <c r="AI5" s="294"/>
      <c r="AJ5" s="294"/>
      <c r="AK5" s="294"/>
      <c r="AL5" s="294"/>
      <c r="AM5" s="295"/>
      <c r="AN5" s="34"/>
      <c r="AO5" s="34"/>
    </row>
    <row r="6" spans="1:41" ht="15" customHeight="1" thickBot="1" x14ac:dyDescent="0.3">
      <c r="A6" s="35"/>
      <c r="B6" s="35"/>
      <c r="C6" s="35"/>
      <c r="D6" s="37"/>
      <c r="E6" s="35"/>
      <c r="F6" s="301"/>
      <c r="G6" s="302"/>
      <c r="H6" s="303"/>
      <c r="I6" s="304"/>
      <c r="J6" s="13"/>
      <c r="K6" s="10"/>
      <c r="L6" s="12"/>
      <c r="M6" s="34"/>
      <c r="N6" s="34"/>
      <c r="O6" s="34"/>
      <c r="P6" s="36"/>
      <c r="Q6" s="34"/>
      <c r="R6" s="34"/>
      <c r="S6" s="34"/>
      <c r="T6" s="34"/>
      <c r="U6" s="34"/>
      <c r="V6" s="34"/>
      <c r="W6" s="34"/>
      <c r="X6" s="34"/>
      <c r="Y6" s="34"/>
      <c r="Z6" s="34"/>
      <c r="AA6" s="34"/>
      <c r="AB6" s="34"/>
      <c r="AC6" s="34"/>
      <c r="AD6" s="34"/>
      <c r="AE6" s="34"/>
      <c r="AF6" s="34"/>
      <c r="AG6" s="34"/>
      <c r="AH6" s="34"/>
      <c r="AI6" s="34"/>
      <c r="AJ6" s="34"/>
      <c r="AK6" s="34"/>
      <c r="AL6" s="34"/>
      <c r="AM6" s="34"/>
      <c r="AN6" s="34"/>
      <c r="AO6" s="34"/>
    </row>
    <row r="7" spans="1:41" ht="23.25" customHeight="1" thickBot="1" x14ac:dyDescent="0.3">
      <c r="A7" s="34"/>
      <c r="B7" s="34"/>
      <c r="C7" s="34"/>
      <c r="D7" s="34"/>
      <c r="E7" s="34"/>
      <c r="F7" s="34"/>
      <c r="G7" s="34"/>
      <c r="H7" s="34"/>
      <c r="I7" s="34"/>
      <c r="J7" s="34"/>
      <c r="K7" s="34"/>
      <c r="L7" s="34"/>
      <c r="M7" s="34"/>
      <c r="N7" s="34"/>
      <c r="O7" s="34"/>
      <c r="P7" s="36"/>
      <c r="Q7" s="318" t="s">
        <v>93</v>
      </c>
      <c r="R7" s="319"/>
      <c r="S7" s="319"/>
      <c r="T7" s="319"/>
      <c r="U7" s="319"/>
      <c r="V7" s="319"/>
      <c r="W7" s="319"/>
      <c r="X7" s="319"/>
      <c r="Y7" s="319"/>
      <c r="Z7" s="319"/>
      <c r="AA7" s="320"/>
      <c r="AB7" s="34"/>
      <c r="AC7" s="321" t="s">
        <v>94</v>
      </c>
      <c r="AD7" s="322"/>
      <c r="AE7" s="322"/>
      <c r="AF7" s="322"/>
      <c r="AG7" s="322"/>
      <c r="AH7" s="322"/>
      <c r="AI7" s="322"/>
      <c r="AJ7" s="322"/>
      <c r="AK7" s="322"/>
      <c r="AL7" s="322"/>
      <c r="AM7" s="323"/>
      <c r="AN7" s="34"/>
      <c r="AO7" s="34"/>
    </row>
    <row r="8" spans="1:41" ht="15" customHeight="1" thickBot="1" x14ac:dyDescent="0.3">
      <c r="A8" s="34"/>
      <c r="B8" s="324" t="s">
        <v>95</v>
      </c>
      <c r="C8" s="325"/>
      <c r="D8" s="325"/>
      <c r="E8" s="325"/>
      <c r="F8" s="325"/>
      <c r="G8" s="325"/>
      <c r="H8" s="326"/>
      <c r="I8" s="34"/>
      <c r="J8" s="42"/>
      <c r="K8" s="42"/>
      <c r="L8" s="42"/>
      <c r="M8" s="327" t="s">
        <v>96</v>
      </c>
      <c r="N8" s="328"/>
      <c r="O8" s="327" t="s">
        <v>97</v>
      </c>
      <c r="P8" s="328"/>
      <c r="Q8" s="258" t="s">
        <v>48</v>
      </c>
      <c r="R8" s="259"/>
      <c r="S8" s="259"/>
      <c r="T8" s="259"/>
      <c r="U8" s="259"/>
      <c r="V8" s="260"/>
      <c r="W8" s="329" t="s">
        <v>49</v>
      </c>
      <c r="X8" s="330"/>
      <c r="Y8" s="330"/>
      <c r="Z8" s="330"/>
      <c r="AA8" s="331"/>
      <c r="AB8" s="34"/>
      <c r="AC8" s="258" t="s">
        <v>48</v>
      </c>
      <c r="AD8" s="259"/>
      <c r="AE8" s="259"/>
      <c r="AF8" s="259"/>
      <c r="AG8" s="259"/>
      <c r="AH8" s="260"/>
      <c r="AI8" s="329" t="s">
        <v>49</v>
      </c>
      <c r="AJ8" s="330"/>
      <c r="AK8" s="330"/>
      <c r="AL8" s="330"/>
      <c r="AM8" s="331"/>
      <c r="AN8" s="34"/>
      <c r="AO8" s="34"/>
    </row>
    <row r="9" spans="1:41" ht="159.75" customHeight="1" thickBot="1" x14ac:dyDescent="0.3">
      <c r="A9" s="34"/>
      <c r="B9" s="116" t="s">
        <v>98</v>
      </c>
      <c r="C9" s="332" t="s">
        <v>99</v>
      </c>
      <c r="D9" s="333"/>
      <c r="E9" s="334" t="s">
        <v>100</v>
      </c>
      <c r="F9" s="335"/>
      <c r="G9" s="336" t="s">
        <v>101</v>
      </c>
      <c r="H9" s="337"/>
      <c r="I9" s="34"/>
      <c r="J9" s="84" t="s">
        <v>102</v>
      </c>
      <c r="K9" s="91" t="s">
        <v>103</v>
      </c>
      <c r="L9" s="43" t="s">
        <v>104</v>
      </c>
      <c r="M9" s="83" t="s">
        <v>105</v>
      </c>
      <c r="N9" s="82" t="s">
        <v>106</v>
      </c>
      <c r="O9" s="81" t="s">
        <v>107</v>
      </c>
      <c r="P9" s="98" t="s">
        <v>108</v>
      </c>
      <c r="Q9" s="78" t="s">
        <v>109</v>
      </c>
      <c r="R9" s="79" t="s">
        <v>55</v>
      </c>
      <c r="S9" s="79" t="s">
        <v>56</v>
      </c>
      <c r="T9" s="79" t="s">
        <v>110</v>
      </c>
      <c r="U9" s="101" t="s">
        <v>58</v>
      </c>
      <c r="V9" s="102" t="s">
        <v>111</v>
      </c>
      <c r="W9" s="80" t="s">
        <v>61</v>
      </c>
      <c r="X9" s="80" t="s">
        <v>62</v>
      </c>
      <c r="Y9" s="80" t="s">
        <v>63</v>
      </c>
      <c r="Z9" s="101" t="s">
        <v>64</v>
      </c>
      <c r="AA9" s="102" t="s">
        <v>112</v>
      </c>
      <c r="AB9" s="38"/>
      <c r="AC9" s="78" t="s">
        <v>109</v>
      </c>
      <c r="AD9" s="79" t="s">
        <v>55</v>
      </c>
      <c r="AE9" s="79" t="s">
        <v>56</v>
      </c>
      <c r="AF9" s="79" t="s">
        <v>110</v>
      </c>
      <c r="AG9" s="101" t="s">
        <v>58</v>
      </c>
      <c r="AH9" s="102" t="s">
        <v>111</v>
      </c>
      <c r="AI9" s="80" t="s">
        <v>61</v>
      </c>
      <c r="AJ9" s="80" t="s">
        <v>62</v>
      </c>
      <c r="AK9" s="80" t="s">
        <v>63</v>
      </c>
      <c r="AL9" s="101" t="s">
        <v>64</v>
      </c>
      <c r="AM9" s="102" t="s">
        <v>112</v>
      </c>
      <c r="AN9" s="34"/>
      <c r="AO9" s="34"/>
    </row>
    <row r="10" spans="1:41" ht="27" customHeight="1" x14ac:dyDescent="0.25">
      <c r="A10" s="338" t="s">
        <v>48</v>
      </c>
      <c r="B10" s="117" t="s">
        <v>113</v>
      </c>
      <c r="C10" s="341">
        <f>SUMPRODUCT(Q$10:Q$200, $O$10:$O$200)</f>
        <v>0</v>
      </c>
      <c r="D10" s="342"/>
      <c r="E10" s="343">
        <f>SUMPRODUCT(AC$10:AC$200,$O$10:$O$200)</f>
        <v>0</v>
      </c>
      <c r="F10" s="344"/>
      <c r="G10" s="345" t="s">
        <v>114</v>
      </c>
      <c r="H10" s="346"/>
      <c r="I10" s="40" t="str">
        <f t="shared" ref="I10:I41" si="0">IF(J10&lt;&gt;"",J10,"ÿÿÿÿÿÿÿÿÿÿ")</f>
        <v>ÿÿÿÿÿÿÿÿÿÿ</v>
      </c>
      <c r="J10" s="51" t="str">
        <f t="shared" ref="J10:J41" si="1">IF(K10="","",INDEX(ModCode, MATCH(K10, ModName,0)))</f>
        <v/>
      </c>
      <c r="K10" s="66"/>
      <c r="L10" s="69"/>
      <c r="M10" s="72" t="b">
        <v>0</v>
      </c>
      <c r="N10" s="73" t="b">
        <v>0</v>
      </c>
      <c r="O10" s="57" t="str">
        <f>IF($J10="","",P10*Modules!$U$3)</f>
        <v/>
      </c>
      <c r="P10" s="95" t="str">
        <f t="shared" ref="P10:P41" si="2">IF(J10="","",VLOOKUP(J10,ModDetail,4,FALSE))</f>
        <v/>
      </c>
      <c r="Q10" s="100" t="str">
        <f t="shared" ref="Q10:Q41" si="3">IF($J10="","",IF(OR($N10,NOT($M10)),VLOOKUP($J10,ModDetail,5,FALSE),""))</f>
        <v/>
      </c>
      <c r="R10" s="99" t="str">
        <f t="shared" ref="R10:R41" si="4">IF($J10="","",IF(OR($N10,NOT($M10)),VLOOKUP($J10,ModDetail,6,FALSE),""))</f>
        <v/>
      </c>
      <c r="S10" s="99" t="str">
        <f t="shared" ref="S10:S41" si="5">IF($J10="","",IF(OR($N10,NOT($M10)),VLOOKUP($J10,ModDetail,7,FALSE),""))</f>
        <v/>
      </c>
      <c r="T10" s="99" t="str">
        <f t="shared" ref="T10:T41" si="6">IF($J10="","",IF(OR($N10,NOT($M10)),VLOOKUP($J10,ModDetail,8,FALSE),""))</f>
        <v/>
      </c>
      <c r="U10" s="103" t="str">
        <f t="shared" ref="U10:U41" si="7">IF($J10="","",IF(OR($N10,NOT($M10)),VLOOKUP($J10,ModDetail,9,FALSE),""))</f>
        <v/>
      </c>
      <c r="V10" s="112" t="str">
        <f t="shared" ref="V10:V41" si="8">IF($J10="","",IF(OR($N10,NOT($M10)),VLOOKUP($J10,ModDetail,10,FALSE),""))</f>
        <v/>
      </c>
      <c r="W10" s="51" t="str">
        <f t="shared" ref="W10:W41" si="9">IF($J10="","",IF(OR($N10,NOT($M10)),VLOOKUP($J10,ModDetail,12,FALSE),""))</f>
        <v/>
      </c>
      <c r="X10" s="54" t="str">
        <f t="shared" ref="X10:X41" si="10">IF($J10="","",IF(OR($N10,NOT($M10)),VLOOKUP($J10,ModDetail,13,FALSE),""))</f>
        <v/>
      </c>
      <c r="Y10" s="54" t="str">
        <f t="shared" ref="Y10:Y41" si="11">IF($J10="","",IF(OR($N10,NOT($M10)),VLOOKUP($J10,ModDetail,14,FALSE),""))</f>
        <v/>
      </c>
      <c r="Z10" s="106" t="str">
        <f t="shared" ref="Z10:Z41" si="12">IF($J10="","",IF(OR($N10,NOT($M10)),VLOOKUP($J10,ModDetail,15,FALSE),""))</f>
        <v/>
      </c>
      <c r="AA10" s="112" t="str">
        <f t="shared" ref="AA10:AA41" si="13">IF($J10="","",IF(OR($N10,NOT($M10)),VLOOKUP($J10,ModDetail,16,FALSE),""))</f>
        <v/>
      </c>
      <c r="AB10" s="182"/>
      <c r="AC10" s="60" t="str">
        <f t="shared" ref="AC10:AC41" si="14">IF($J10="","",IF(OR($N10,NOT($M10)),VLOOKUP($J10,ModDetail,20,FALSE),""))</f>
        <v/>
      </c>
      <c r="AD10" s="61" t="str">
        <f t="shared" ref="AD10:AD41" si="15">IF($J10="","",IF(OR($N10,NOT($M10)),VLOOKUP($J10,ModDetail,21,FALSE),""))</f>
        <v/>
      </c>
      <c r="AE10" s="61" t="str">
        <f t="shared" ref="AE10:AE41" si="16">IF($J10="","",IF(OR($N10,NOT($M10)),VLOOKUP($J10,ModDetail,22,FALSE),""))</f>
        <v/>
      </c>
      <c r="AF10" s="61" t="str">
        <f t="shared" ref="AF10:AF41" si="17">IF($J10="","",IF(OR($N10,NOT($M10)),VLOOKUP($J10,ModDetail,23,FALSE),""))</f>
        <v/>
      </c>
      <c r="AG10" s="107" t="str">
        <f t="shared" ref="AG10:AG41" si="18">IF($J10="","",IF(OR($N10,NOT($M10)),VLOOKUP($J10,ModDetail,24,FALSE),""))</f>
        <v/>
      </c>
      <c r="AH10" s="112" t="str">
        <f t="shared" ref="AH10:AH73" si="19">IF($J10="","",IF(OR($N10,NOT($M10)),VLOOKUP($J10,ModDetail,26,FALSE),""))</f>
        <v/>
      </c>
      <c r="AI10" s="61" t="str">
        <f t="shared" ref="AI10:AI41" si="20">IF($J10="","",IF(OR($N10,NOT($M10)),VLOOKUP($J10,ModDetail,27,FALSE),""))</f>
        <v/>
      </c>
      <c r="AJ10" s="61" t="str">
        <f t="shared" ref="AJ10:AJ41" si="21">IF($J10="","",IF(OR($N10,NOT($M10)),VLOOKUP($J10,ModDetail,28,FALSE),""))</f>
        <v/>
      </c>
      <c r="AK10" s="61" t="str">
        <f t="shared" ref="AK10:AK41" si="22">IF($J10="","",IF(OR($N10,NOT($M10)),VLOOKUP($J10,ModDetail,29,FALSE),""))</f>
        <v/>
      </c>
      <c r="AL10" s="107" t="str">
        <f t="shared" ref="AL10:AL41" si="23">IF($J10="","",IF(OR($N10,NOT($M10)),VLOOKUP($J10,ModDetail,30,FALSE),""))</f>
        <v/>
      </c>
      <c r="AM10" s="112" t="str">
        <f t="shared" ref="AM10:AM41" si="24">IF($J10="","",IF(OR($N10,NOT($M10)),VLOOKUP($J10,ModDetail,31,FALSE),""))</f>
        <v/>
      </c>
      <c r="AN10" s="34"/>
      <c r="AO10" s="34"/>
    </row>
    <row r="11" spans="1:41" ht="15.75" customHeight="1" x14ac:dyDescent="0.25">
      <c r="A11" s="339"/>
      <c r="B11" s="117" t="s">
        <v>55</v>
      </c>
      <c r="C11" s="127">
        <f>ROUND(SUMPRODUCT(R$10:R$200,$O$10:$O$200),0)</f>
        <v>0</v>
      </c>
      <c r="D11" s="347">
        <f>SUM(C11:C13)</f>
        <v>0</v>
      </c>
      <c r="E11" s="128">
        <f>ROUND(SUMPRODUCT(AD$10:AD$200,$O$10:$O$200),0)</f>
        <v>0</v>
      </c>
      <c r="F11" s="348">
        <f>SUM(E11:E13)</f>
        <v>0</v>
      </c>
      <c r="G11" s="118" t="s">
        <v>115</v>
      </c>
      <c r="H11" s="349">
        <v>115</v>
      </c>
      <c r="I11" s="40" t="str">
        <f t="shared" si="0"/>
        <v>ÿÿÿÿÿÿÿÿÿÿ</v>
      </c>
      <c r="J11" s="52" t="str">
        <f t="shared" si="1"/>
        <v/>
      </c>
      <c r="K11" s="110"/>
      <c r="L11" s="111"/>
      <c r="M11" s="74" t="b">
        <v>0</v>
      </c>
      <c r="N11" s="75" t="b">
        <v>0</v>
      </c>
      <c r="O11" s="58" t="str">
        <f>IF($J11="","",P11*Modules!$U$3)</f>
        <v/>
      </c>
      <c r="P11" s="96" t="str">
        <f t="shared" si="2"/>
        <v/>
      </c>
      <c r="Q11" s="52" t="str">
        <f t="shared" si="3"/>
        <v/>
      </c>
      <c r="R11" s="55" t="str">
        <f t="shared" si="4"/>
        <v/>
      </c>
      <c r="S11" s="55" t="str">
        <f t="shared" si="5"/>
        <v/>
      </c>
      <c r="T11" s="55" t="str">
        <f t="shared" si="6"/>
        <v/>
      </c>
      <c r="U11" s="104" t="str">
        <f t="shared" si="7"/>
        <v/>
      </c>
      <c r="V11" s="113" t="str">
        <f t="shared" si="8"/>
        <v/>
      </c>
      <c r="W11" s="52" t="str">
        <f t="shared" si="9"/>
        <v/>
      </c>
      <c r="X11" s="55" t="str">
        <f t="shared" si="10"/>
        <v/>
      </c>
      <c r="Y11" s="55" t="str">
        <f t="shared" si="11"/>
        <v/>
      </c>
      <c r="Z11" s="104" t="str">
        <f t="shared" si="12"/>
        <v/>
      </c>
      <c r="AA11" s="113" t="str">
        <f t="shared" si="13"/>
        <v/>
      </c>
      <c r="AB11" s="183"/>
      <c r="AC11" s="62" t="str">
        <f t="shared" si="14"/>
        <v/>
      </c>
      <c r="AD11" s="63" t="str">
        <f t="shared" si="15"/>
        <v/>
      </c>
      <c r="AE11" s="63" t="str">
        <f t="shared" si="16"/>
        <v/>
      </c>
      <c r="AF11" s="63" t="str">
        <f t="shared" si="17"/>
        <v/>
      </c>
      <c r="AG11" s="108" t="str">
        <f t="shared" si="18"/>
        <v/>
      </c>
      <c r="AH11" s="113" t="str">
        <f t="shared" si="19"/>
        <v/>
      </c>
      <c r="AI11" s="63" t="str">
        <f t="shared" si="20"/>
        <v/>
      </c>
      <c r="AJ11" s="63" t="str">
        <f t="shared" si="21"/>
        <v/>
      </c>
      <c r="AK11" s="63" t="str">
        <f t="shared" si="22"/>
        <v/>
      </c>
      <c r="AL11" s="108" t="str">
        <f t="shared" si="23"/>
        <v/>
      </c>
      <c r="AM11" s="113" t="str">
        <f t="shared" si="24"/>
        <v/>
      </c>
      <c r="AN11" s="34"/>
      <c r="AO11" s="34"/>
    </row>
    <row r="12" spans="1:41" x14ac:dyDescent="0.25">
      <c r="A12" s="339"/>
      <c r="B12" s="117" t="s">
        <v>56</v>
      </c>
      <c r="C12" s="127">
        <f>ROUND(SUMPRODUCT(S$10:S$200,$O$10:$O$200),0)</f>
        <v>0</v>
      </c>
      <c r="D12" s="347"/>
      <c r="E12" s="128">
        <f>ROUND(SUMPRODUCT(AE$10:AE$200,$O$10:$O$200),0)</f>
        <v>0</v>
      </c>
      <c r="F12" s="348"/>
      <c r="G12" s="118" t="s">
        <v>116</v>
      </c>
      <c r="H12" s="349"/>
      <c r="I12" s="40" t="str">
        <f t="shared" si="0"/>
        <v>ÿÿÿÿÿÿÿÿÿÿ</v>
      </c>
      <c r="J12" s="52" t="str">
        <f t="shared" si="1"/>
        <v/>
      </c>
      <c r="K12" s="110"/>
      <c r="L12" s="111"/>
      <c r="M12" s="74" t="b">
        <v>0</v>
      </c>
      <c r="N12" s="75" t="b">
        <v>0</v>
      </c>
      <c r="O12" s="58" t="str">
        <f>IF($J12="","",P12*Modules!$U$3)</f>
        <v/>
      </c>
      <c r="P12" s="96" t="str">
        <f t="shared" si="2"/>
        <v/>
      </c>
      <c r="Q12" s="52" t="str">
        <f t="shared" si="3"/>
        <v/>
      </c>
      <c r="R12" s="55" t="str">
        <f t="shared" si="4"/>
        <v/>
      </c>
      <c r="S12" s="55" t="str">
        <f t="shared" si="5"/>
        <v/>
      </c>
      <c r="T12" s="55" t="str">
        <f t="shared" si="6"/>
        <v/>
      </c>
      <c r="U12" s="104" t="str">
        <f t="shared" si="7"/>
        <v/>
      </c>
      <c r="V12" s="113" t="str">
        <f t="shared" si="8"/>
        <v/>
      </c>
      <c r="W12" s="52" t="str">
        <f t="shared" si="9"/>
        <v/>
      </c>
      <c r="X12" s="55" t="str">
        <f t="shared" si="10"/>
        <v/>
      </c>
      <c r="Y12" s="55" t="str">
        <f t="shared" si="11"/>
        <v/>
      </c>
      <c r="Z12" s="104" t="str">
        <f t="shared" si="12"/>
        <v/>
      </c>
      <c r="AA12" s="113" t="str">
        <f t="shared" si="13"/>
        <v/>
      </c>
      <c r="AB12" s="183"/>
      <c r="AC12" s="62" t="str">
        <f t="shared" si="14"/>
        <v/>
      </c>
      <c r="AD12" s="63" t="str">
        <f t="shared" si="15"/>
        <v/>
      </c>
      <c r="AE12" s="63" t="str">
        <f t="shared" si="16"/>
        <v/>
      </c>
      <c r="AF12" s="63" t="str">
        <f t="shared" si="17"/>
        <v/>
      </c>
      <c r="AG12" s="108" t="str">
        <f t="shared" si="18"/>
        <v/>
      </c>
      <c r="AH12" s="113" t="str">
        <f t="shared" si="19"/>
        <v/>
      </c>
      <c r="AI12" s="63" t="str">
        <f t="shared" si="20"/>
        <v/>
      </c>
      <c r="AJ12" s="63" t="str">
        <f t="shared" si="21"/>
        <v/>
      </c>
      <c r="AK12" s="63" t="str">
        <f t="shared" si="22"/>
        <v/>
      </c>
      <c r="AL12" s="108" t="str">
        <f t="shared" si="23"/>
        <v/>
      </c>
      <c r="AM12" s="113" t="str">
        <f t="shared" si="24"/>
        <v/>
      </c>
      <c r="AN12" s="34"/>
      <c r="AO12" s="34"/>
    </row>
    <row r="13" spans="1:41" ht="15.75" thickBot="1" x14ac:dyDescent="0.3">
      <c r="A13" s="340"/>
      <c r="B13" s="117" t="s">
        <v>110</v>
      </c>
      <c r="C13" s="127">
        <f>ROUND(SUMPRODUCT(T$10:T$200,$O$10:$O$200),0)</f>
        <v>0</v>
      </c>
      <c r="D13" s="347"/>
      <c r="E13" s="128">
        <f>ROUND(SUMPRODUCT(AF$10:AF$200,$O$10:$O$200),0)</f>
        <v>0</v>
      </c>
      <c r="F13" s="348"/>
      <c r="G13" s="118" t="s">
        <v>116</v>
      </c>
      <c r="H13" s="349"/>
      <c r="I13" s="40" t="str">
        <f t="shared" si="0"/>
        <v>ÿÿÿÿÿÿÿÿÿÿ</v>
      </c>
      <c r="J13" s="52" t="str">
        <f t="shared" si="1"/>
        <v/>
      </c>
      <c r="K13" s="110"/>
      <c r="L13" s="111"/>
      <c r="M13" s="74" t="b">
        <v>0</v>
      </c>
      <c r="N13" s="75" t="b">
        <v>0</v>
      </c>
      <c r="O13" s="58" t="str">
        <f>IF($J13="","",P13*Modules!$U$3)</f>
        <v/>
      </c>
      <c r="P13" s="96" t="str">
        <f t="shared" si="2"/>
        <v/>
      </c>
      <c r="Q13" s="52" t="str">
        <f t="shared" si="3"/>
        <v/>
      </c>
      <c r="R13" s="55" t="str">
        <f t="shared" si="4"/>
        <v/>
      </c>
      <c r="S13" s="55" t="str">
        <f t="shared" si="5"/>
        <v/>
      </c>
      <c r="T13" s="55" t="str">
        <f t="shared" si="6"/>
        <v/>
      </c>
      <c r="U13" s="104" t="str">
        <f t="shared" si="7"/>
        <v/>
      </c>
      <c r="V13" s="113" t="str">
        <f t="shared" si="8"/>
        <v/>
      </c>
      <c r="W13" s="52" t="str">
        <f t="shared" si="9"/>
        <v/>
      </c>
      <c r="X13" s="55" t="str">
        <f t="shared" si="10"/>
        <v/>
      </c>
      <c r="Y13" s="55" t="str">
        <f t="shared" si="11"/>
        <v/>
      </c>
      <c r="Z13" s="104" t="str">
        <f t="shared" si="12"/>
        <v/>
      </c>
      <c r="AA13" s="113" t="str">
        <f t="shared" si="13"/>
        <v/>
      </c>
      <c r="AB13" s="183"/>
      <c r="AC13" s="62" t="str">
        <f t="shared" si="14"/>
        <v/>
      </c>
      <c r="AD13" s="63" t="str">
        <f t="shared" si="15"/>
        <v/>
      </c>
      <c r="AE13" s="63" t="str">
        <f t="shared" si="16"/>
        <v/>
      </c>
      <c r="AF13" s="63" t="str">
        <f t="shared" si="17"/>
        <v/>
      </c>
      <c r="AG13" s="108" t="str">
        <f t="shared" si="18"/>
        <v/>
      </c>
      <c r="AH13" s="113" t="str">
        <f t="shared" si="19"/>
        <v/>
      </c>
      <c r="AI13" s="63" t="str">
        <f t="shared" si="20"/>
        <v/>
      </c>
      <c r="AJ13" s="63" t="str">
        <f t="shared" si="21"/>
        <v/>
      </c>
      <c r="AK13" s="63" t="str">
        <f t="shared" si="22"/>
        <v/>
      </c>
      <c r="AL13" s="108" t="str">
        <f t="shared" si="23"/>
        <v/>
      </c>
      <c r="AM13" s="113" t="str">
        <f t="shared" si="24"/>
        <v/>
      </c>
      <c r="AN13" s="34"/>
      <c r="AO13" s="34"/>
    </row>
    <row r="14" spans="1:41" ht="17.25" customHeight="1" thickBot="1" x14ac:dyDescent="0.3">
      <c r="A14" s="34"/>
      <c r="B14" s="119" t="s">
        <v>117</v>
      </c>
      <c r="C14" s="350"/>
      <c r="D14" s="351"/>
      <c r="E14" s="352"/>
      <c r="F14" s="353"/>
      <c r="G14" s="354" t="s">
        <v>118</v>
      </c>
      <c r="H14" s="355"/>
      <c r="I14" s="40" t="str">
        <f t="shared" si="0"/>
        <v>ÿÿÿÿÿÿÿÿÿÿ</v>
      </c>
      <c r="J14" s="52" t="str">
        <f t="shared" si="1"/>
        <v/>
      </c>
      <c r="K14" s="110"/>
      <c r="L14" s="111"/>
      <c r="M14" s="74" t="b">
        <v>0</v>
      </c>
      <c r="N14" s="75" t="b">
        <v>0</v>
      </c>
      <c r="O14" s="58" t="str">
        <f>IF($J14="","",P14*Modules!$U$3)</f>
        <v/>
      </c>
      <c r="P14" s="96" t="str">
        <f t="shared" si="2"/>
        <v/>
      </c>
      <c r="Q14" s="52" t="str">
        <f t="shared" si="3"/>
        <v/>
      </c>
      <c r="R14" s="55" t="str">
        <f t="shared" si="4"/>
        <v/>
      </c>
      <c r="S14" s="55" t="str">
        <f t="shared" si="5"/>
        <v/>
      </c>
      <c r="T14" s="55" t="str">
        <f t="shared" si="6"/>
        <v/>
      </c>
      <c r="U14" s="104" t="str">
        <f t="shared" si="7"/>
        <v/>
      </c>
      <c r="V14" s="113" t="str">
        <f t="shared" si="8"/>
        <v/>
      </c>
      <c r="W14" s="52" t="str">
        <f t="shared" si="9"/>
        <v/>
      </c>
      <c r="X14" s="55" t="str">
        <f t="shared" si="10"/>
        <v/>
      </c>
      <c r="Y14" s="55" t="str">
        <f t="shared" si="11"/>
        <v/>
      </c>
      <c r="Z14" s="104" t="str">
        <f t="shared" si="12"/>
        <v/>
      </c>
      <c r="AA14" s="113" t="str">
        <f t="shared" si="13"/>
        <v/>
      </c>
      <c r="AB14" s="183"/>
      <c r="AC14" s="62" t="str">
        <f t="shared" si="14"/>
        <v/>
      </c>
      <c r="AD14" s="63" t="str">
        <f t="shared" si="15"/>
        <v/>
      </c>
      <c r="AE14" s="63" t="str">
        <f t="shared" si="16"/>
        <v/>
      </c>
      <c r="AF14" s="63" t="str">
        <f t="shared" si="17"/>
        <v/>
      </c>
      <c r="AG14" s="108" t="str">
        <f t="shared" si="18"/>
        <v/>
      </c>
      <c r="AH14" s="113" t="str">
        <f t="shared" si="19"/>
        <v/>
      </c>
      <c r="AI14" s="63" t="str">
        <f t="shared" si="20"/>
        <v/>
      </c>
      <c r="AJ14" s="63" t="str">
        <f t="shared" si="21"/>
        <v/>
      </c>
      <c r="AK14" s="63" t="str">
        <f t="shared" si="22"/>
        <v/>
      </c>
      <c r="AL14" s="108" t="str">
        <f t="shared" si="23"/>
        <v/>
      </c>
      <c r="AM14" s="113" t="str">
        <f t="shared" si="24"/>
        <v/>
      </c>
      <c r="AN14" s="34"/>
      <c r="AO14" s="34"/>
    </row>
    <row r="15" spans="1:41" ht="15" customHeight="1" x14ac:dyDescent="0.25">
      <c r="A15" s="356" t="s">
        <v>49</v>
      </c>
      <c r="B15" s="120" t="s">
        <v>119</v>
      </c>
      <c r="C15" s="127">
        <f>ROUND(SUMPRODUCT(W$10:W$200,$O$10:$O$200),0)</f>
        <v>0</v>
      </c>
      <c r="D15" s="359">
        <f>SUM(C15:C17)</f>
        <v>0</v>
      </c>
      <c r="E15" s="128">
        <f>ROUND(SUMPRODUCT(AI$10:AI$200,$O$10:$O$200),0)</f>
        <v>0</v>
      </c>
      <c r="F15" s="362">
        <f>SUM(E15:E17)</f>
        <v>0</v>
      </c>
      <c r="G15" s="121" t="s">
        <v>120</v>
      </c>
      <c r="H15" s="365">
        <v>60</v>
      </c>
      <c r="I15" s="40" t="str">
        <f t="shared" si="0"/>
        <v>ÿÿÿÿÿÿÿÿÿÿ</v>
      </c>
      <c r="J15" s="52" t="str">
        <f t="shared" si="1"/>
        <v/>
      </c>
      <c r="K15" s="110"/>
      <c r="L15" s="111"/>
      <c r="M15" s="74"/>
      <c r="N15" s="75" t="b">
        <v>0</v>
      </c>
      <c r="O15" s="58" t="str">
        <f>IF($J15="","",P15*Modules!$U$3)</f>
        <v/>
      </c>
      <c r="P15" s="96" t="str">
        <f t="shared" si="2"/>
        <v/>
      </c>
      <c r="Q15" s="52" t="str">
        <f t="shared" si="3"/>
        <v/>
      </c>
      <c r="R15" s="55" t="str">
        <f t="shared" si="4"/>
        <v/>
      </c>
      <c r="S15" s="55" t="str">
        <f t="shared" si="5"/>
        <v/>
      </c>
      <c r="T15" s="55" t="str">
        <f t="shared" si="6"/>
        <v/>
      </c>
      <c r="U15" s="104" t="str">
        <f t="shared" si="7"/>
        <v/>
      </c>
      <c r="V15" s="113" t="str">
        <f t="shared" si="8"/>
        <v/>
      </c>
      <c r="W15" s="52" t="str">
        <f t="shared" si="9"/>
        <v/>
      </c>
      <c r="X15" s="55" t="str">
        <f t="shared" si="10"/>
        <v/>
      </c>
      <c r="Y15" s="55" t="str">
        <f t="shared" si="11"/>
        <v/>
      </c>
      <c r="Z15" s="104" t="str">
        <f t="shared" si="12"/>
        <v/>
      </c>
      <c r="AA15" s="113" t="str">
        <f t="shared" si="13"/>
        <v/>
      </c>
      <c r="AB15" s="183"/>
      <c r="AC15" s="62" t="str">
        <f t="shared" si="14"/>
        <v/>
      </c>
      <c r="AD15" s="63" t="str">
        <f t="shared" si="15"/>
        <v/>
      </c>
      <c r="AE15" s="63" t="str">
        <f t="shared" si="16"/>
        <v/>
      </c>
      <c r="AF15" s="63" t="str">
        <f t="shared" si="17"/>
        <v/>
      </c>
      <c r="AG15" s="108" t="str">
        <f t="shared" si="18"/>
        <v/>
      </c>
      <c r="AH15" s="113" t="str">
        <f t="shared" si="19"/>
        <v/>
      </c>
      <c r="AI15" s="63" t="str">
        <f t="shared" si="20"/>
        <v/>
      </c>
      <c r="AJ15" s="63" t="str">
        <f t="shared" si="21"/>
        <v/>
      </c>
      <c r="AK15" s="63" t="str">
        <f t="shared" si="22"/>
        <v/>
      </c>
      <c r="AL15" s="108" t="str">
        <f t="shared" si="23"/>
        <v/>
      </c>
      <c r="AM15" s="113" t="str">
        <f t="shared" si="24"/>
        <v/>
      </c>
      <c r="AN15" s="34"/>
      <c r="AO15" s="34"/>
    </row>
    <row r="16" spans="1:41" x14ac:dyDescent="0.25">
      <c r="A16" s="357"/>
      <c r="B16" s="120" t="s">
        <v>121</v>
      </c>
      <c r="C16" s="127">
        <f>ROUND(SUMPRODUCT(X$10:X$200,$O$10:$O$200),0)</f>
        <v>0</v>
      </c>
      <c r="D16" s="360"/>
      <c r="E16" s="128">
        <f>ROUND(SUMPRODUCT(AJ$10:AJ$200,$O$10:$O$200),0)</f>
        <v>0</v>
      </c>
      <c r="F16" s="363"/>
      <c r="G16" s="121" t="s">
        <v>122</v>
      </c>
      <c r="H16" s="366"/>
      <c r="I16" s="40" t="str">
        <f t="shared" si="0"/>
        <v>ÿÿÿÿÿÿÿÿÿÿ</v>
      </c>
      <c r="J16" s="52" t="str">
        <f t="shared" si="1"/>
        <v/>
      </c>
      <c r="K16" s="110"/>
      <c r="L16" s="111"/>
      <c r="M16" s="74" t="b">
        <v>0</v>
      </c>
      <c r="N16" s="75" t="b">
        <v>0</v>
      </c>
      <c r="O16" s="58" t="str">
        <f>IF($J16="","",P16*Modules!$U$3)</f>
        <v/>
      </c>
      <c r="P16" s="96" t="str">
        <f t="shared" si="2"/>
        <v/>
      </c>
      <c r="Q16" s="52" t="str">
        <f t="shared" si="3"/>
        <v/>
      </c>
      <c r="R16" s="55" t="str">
        <f t="shared" si="4"/>
        <v/>
      </c>
      <c r="S16" s="55" t="str">
        <f t="shared" si="5"/>
        <v/>
      </c>
      <c r="T16" s="55" t="str">
        <f t="shared" si="6"/>
        <v/>
      </c>
      <c r="U16" s="104" t="str">
        <f t="shared" si="7"/>
        <v/>
      </c>
      <c r="V16" s="113" t="str">
        <f t="shared" si="8"/>
        <v/>
      </c>
      <c r="W16" s="52" t="str">
        <f t="shared" si="9"/>
        <v/>
      </c>
      <c r="X16" s="55" t="str">
        <f t="shared" si="10"/>
        <v/>
      </c>
      <c r="Y16" s="55" t="str">
        <f t="shared" si="11"/>
        <v/>
      </c>
      <c r="Z16" s="104" t="str">
        <f t="shared" si="12"/>
        <v/>
      </c>
      <c r="AA16" s="113" t="str">
        <f t="shared" si="13"/>
        <v/>
      </c>
      <c r="AB16" s="183"/>
      <c r="AC16" s="62" t="str">
        <f t="shared" si="14"/>
        <v/>
      </c>
      <c r="AD16" s="63" t="str">
        <f t="shared" si="15"/>
        <v/>
      </c>
      <c r="AE16" s="63" t="str">
        <f t="shared" si="16"/>
        <v/>
      </c>
      <c r="AF16" s="63" t="str">
        <f t="shared" si="17"/>
        <v/>
      </c>
      <c r="AG16" s="108" t="str">
        <f t="shared" si="18"/>
        <v/>
      </c>
      <c r="AH16" s="113" t="str">
        <f t="shared" si="19"/>
        <v/>
      </c>
      <c r="AI16" s="63" t="str">
        <f t="shared" si="20"/>
        <v/>
      </c>
      <c r="AJ16" s="63" t="str">
        <f t="shared" si="21"/>
        <v/>
      </c>
      <c r="AK16" s="63" t="str">
        <f t="shared" si="22"/>
        <v/>
      </c>
      <c r="AL16" s="108" t="str">
        <f t="shared" si="23"/>
        <v/>
      </c>
      <c r="AM16" s="113" t="str">
        <f t="shared" si="24"/>
        <v/>
      </c>
      <c r="AN16" s="34"/>
      <c r="AO16" s="34"/>
    </row>
    <row r="17" spans="1:41" ht="15.75" thickBot="1" x14ac:dyDescent="0.3">
      <c r="A17" s="358"/>
      <c r="B17" s="122" t="s">
        <v>123</v>
      </c>
      <c r="C17" s="129">
        <f>ROUND(SUMPRODUCT(Y$10:Y$200,$O$10:$O$200),0)</f>
        <v>0</v>
      </c>
      <c r="D17" s="361"/>
      <c r="E17" s="130">
        <f>ROUND(SUMPRODUCT(AK$10:AK$200,$O$10:$O$200),0)</f>
        <v>0</v>
      </c>
      <c r="F17" s="364"/>
      <c r="G17" s="123" t="s">
        <v>124</v>
      </c>
      <c r="H17" s="367"/>
      <c r="I17" s="40" t="str">
        <f t="shared" si="0"/>
        <v>ÿÿÿÿÿÿÿÿÿÿ</v>
      </c>
      <c r="J17" s="52" t="str">
        <f t="shared" si="1"/>
        <v/>
      </c>
      <c r="K17" s="110"/>
      <c r="L17" s="111"/>
      <c r="M17" s="74" t="b">
        <v>0</v>
      </c>
      <c r="N17" s="75" t="b">
        <v>0</v>
      </c>
      <c r="O17" s="58" t="str">
        <f>IF($J17="","",P17*Modules!$U$3)</f>
        <v/>
      </c>
      <c r="P17" s="96" t="str">
        <f t="shared" si="2"/>
        <v/>
      </c>
      <c r="Q17" s="52" t="str">
        <f t="shared" si="3"/>
        <v/>
      </c>
      <c r="R17" s="55" t="str">
        <f t="shared" si="4"/>
        <v/>
      </c>
      <c r="S17" s="55" t="str">
        <f t="shared" si="5"/>
        <v/>
      </c>
      <c r="T17" s="55" t="str">
        <f t="shared" si="6"/>
        <v/>
      </c>
      <c r="U17" s="104" t="str">
        <f t="shared" si="7"/>
        <v/>
      </c>
      <c r="V17" s="113" t="str">
        <f t="shared" si="8"/>
        <v/>
      </c>
      <c r="W17" s="52" t="str">
        <f t="shared" si="9"/>
        <v/>
      </c>
      <c r="X17" s="55" t="str">
        <f t="shared" si="10"/>
        <v/>
      </c>
      <c r="Y17" s="55" t="str">
        <f t="shared" si="11"/>
        <v/>
      </c>
      <c r="Z17" s="104" t="str">
        <f t="shared" si="12"/>
        <v/>
      </c>
      <c r="AA17" s="113" t="str">
        <f t="shared" si="13"/>
        <v/>
      </c>
      <c r="AB17" s="183"/>
      <c r="AC17" s="62" t="str">
        <f t="shared" si="14"/>
        <v/>
      </c>
      <c r="AD17" s="63" t="str">
        <f t="shared" si="15"/>
        <v/>
      </c>
      <c r="AE17" s="63" t="str">
        <f t="shared" si="16"/>
        <v/>
      </c>
      <c r="AF17" s="63" t="str">
        <f t="shared" si="17"/>
        <v/>
      </c>
      <c r="AG17" s="108" t="str">
        <f t="shared" si="18"/>
        <v/>
      </c>
      <c r="AH17" s="113" t="str">
        <f t="shared" si="19"/>
        <v/>
      </c>
      <c r="AI17" s="63" t="str">
        <f t="shared" si="20"/>
        <v/>
      </c>
      <c r="AJ17" s="63" t="str">
        <f t="shared" si="21"/>
        <v/>
      </c>
      <c r="AK17" s="63" t="str">
        <f t="shared" si="22"/>
        <v/>
      </c>
      <c r="AL17" s="108" t="str">
        <f t="shared" si="23"/>
        <v/>
      </c>
      <c r="AM17" s="113" t="str">
        <f t="shared" si="24"/>
        <v/>
      </c>
      <c r="AN17" s="34"/>
      <c r="AO17" s="34"/>
    </row>
    <row r="18" spans="1:41" x14ac:dyDescent="0.25">
      <c r="A18" s="34"/>
      <c r="B18" s="124" t="s">
        <v>125</v>
      </c>
      <c r="C18" s="368">
        <f>D11+D15</f>
        <v>0</v>
      </c>
      <c r="D18" s="369"/>
      <c r="E18" s="370">
        <f>F11+F15</f>
        <v>0</v>
      </c>
      <c r="F18" s="371"/>
      <c r="G18" s="372"/>
      <c r="H18" s="373"/>
      <c r="I18" s="40" t="str">
        <f t="shared" si="0"/>
        <v>ÿÿÿÿÿÿÿÿÿÿ</v>
      </c>
      <c r="J18" s="52" t="str">
        <f t="shared" si="1"/>
        <v/>
      </c>
      <c r="K18" s="110"/>
      <c r="L18" s="111"/>
      <c r="M18" s="74" t="b">
        <v>0</v>
      </c>
      <c r="N18" s="75" t="b">
        <v>0</v>
      </c>
      <c r="O18" s="58" t="str">
        <f>IF($J18="","",P18*Modules!$U$3)</f>
        <v/>
      </c>
      <c r="P18" s="96" t="str">
        <f t="shared" si="2"/>
        <v/>
      </c>
      <c r="Q18" s="52" t="str">
        <f t="shared" si="3"/>
        <v/>
      </c>
      <c r="R18" s="55" t="str">
        <f t="shared" si="4"/>
        <v/>
      </c>
      <c r="S18" s="55" t="str">
        <f t="shared" si="5"/>
        <v/>
      </c>
      <c r="T18" s="55" t="str">
        <f t="shared" si="6"/>
        <v/>
      </c>
      <c r="U18" s="104" t="str">
        <f t="shared" si="7"/>
        <v/>
      </c>
      <c r="V18" s="113" t="str">
        <f t="shared" si="8"/>
        <v/>
      </c>
      <c r="W18" s="52" t="str">
        <f t="shared" si="9"/>
        <v/>
      </c>
      <c r="X18" s="55" t="str">
        <f t="shared" si="10"/>
        <v/>
      </c>
      <c r="Y18" s="55" t="str">
        <f t="shared" si="11"/>
        <v/>
      </c>
      <c r="Z18" s="104" t="str">
        <f t="shared" si="12"/>
        <v/>
      </c>
      <c r="AA18" s="113" t="str">
        <f t="shared" si="13"/>
        <v/>
      </c>
      <c r="AB18" s="183"/>
      <c r="AC18" s="62" t="str">
        <f t="shared" si="14"/>
        <v/>
      </c>
      <c r="AD18" s="63" t="str">
        <f t="shared" si="15"/>
        <v/>
      </c>
      <c r="AE18" s="63" t="str">
        <f t="shared" si="16"/>
        <v/>
      </c>
      <c r="AF18" s="63" t="str">
        <f t="shared" si="17"/>
        <v/>
      </c>
      <c r="AG18" s="108" t="str">
        <f t="shared" si="18"/>
        <v/>
      </c>
      <c r="AH18" s="113" t="str">
        <f t="shared" si="19"/>
        <v/>
      </c>
      <c r="AI18" s="63" t="str">
        <f t="shared" si="20"/>
        <v/>
      </c>
      <c r="AJ18" s="63" t="str">
        <f t="shared" si="21"/>
        <v/>
      </c>
      <c r="AK18" s="63" t="str">
        <f t="shared" si="22"/>
        <v/>
      </c>
      <c r="AL18" s="108" t="str">
        <f t="shared" si="23"/>
        <v/>
      </c>
      <c r="AM18" s="113" t="str">
        <f t="shared" si="24"/>
        <v/>
      </c>
      <c r="AN18" s="34"/>
      <c r="AO18" s="34"/>
    </row>
    <row r="19" spans="1:41" ht="15.75" thickBot="1" x14ac:dyDescent="0.3">
      <c r="A19" s="34"/>
      <c r="B19" s="125" t="s">
        <v>126</v>
      </c>
      <c r="C19" s="378">
        <f>SUMPRODUCT(Z$10:Z$200, $O$10:$O$200)+SUMPRODUCT(U$10:U$200, $O$10:$O$200)</f>
        <v>0</v>
      </c>
      <c r="D19" s="379"/>
      <c r="E19" s="378">
        <f>SUMPRODUCT(AG$10:AG$200, $O$10:$O$200)+SUMPRODUCT(AL$10:AL$200, $O$10:$O$200)</f>
        <v>0</v>
      </c>
      <c r="F19" s="379"/>
      <c r="G19" s="374"/>
      <c r="H19" s="375"/>
      <c r="I19" s="40" t="str">
        <f t="shared" si="0"/>
        <v>ÿÿÿÿÿÿÿÿÿÿ</v>
      </c>
      <c r="J19" s="52" t="str">
        <f t="shared" si="1"/>
        <v/>
      </c>
      <c r="K19" s="110"/>
      <c r="L19" s="111"/>
      <c r="M19" s="74"/>
      <c r="N19" s="75"/>
      <c r="O19" s="58" t="str">
        <f>IF($J19="","",P19*Modules!$U$3)</f>
        <v/>
      </c>
      <c r="P19" s="96" t="str">
        <f t="shared" si="2"/>
        <v/>
      </c>
      <c r="Q19" s="52" t="str">
        <f t="shared" si="3"/>
        <v/>
      </c>
      <c r="R19" s="55" t="str">
        <f t="shared" si="4"/>
        <v/>
      </c>
      <c r="S19" s="55" t="str">
        <f t="shared" si="5"/>
        <v/>
      </c>
      <c r="T19" s="55" t="str">
        <f t="shared" si="6"/>
        <v/>
      </c>
      <c r="U19" s="104" t="str">
        <f t="shared" si="7"/>
        <v/>
      </c>
      <c r="V19" s="113" t="str">
        <f t="shared" si="8"/>
        <v/>
      </c>
      <c r="W19" s="52" t="str">
        <f t="shared" si="9"/>
        <v/>
      </c>
      <c r="X19" s="55" t="str">
        <f t="shared" si="10"/>
        <v/>
      </c>
      <c r="Y19" s="55" t="str">
        <f t="shared" si="11"/>
        <v/>
      </c>
      <c r="Z19" s="104" t="str">
        <f t="shared" si="12"/>
        <v/>
      </c>
      <c r="AA19" s="113" t="str">
        <f t="shared" si="13"/>
        <v/>
      </c>
      <c r="AB19" s="183"/>
      <c r="AC19" s="62" t="str">
        <f t="shared" si="14"/>
        <v/>
      </c>
      <c r="AD19" s="63" t="str">
        <f t="shared" si="15"/>
        <v/>
      </c>
      <c r="AE19" s="63" t="str">
        <f t="shared" si="16"/>
        <v/>
      </c>
      <c r="AF19" s="63" t="str">
        <f t="shared" si="17"/>
        <v/>
      </c>
      <c r="AG19" s="108" t="str">
        <f t="shared" si="18"/>
        <v/>
      </c>
      <c r="AH19" s="113" t="str">
        <f t="shared" si="19"/>
        <v/>
      </c>
      <c r="AI19" s="63" t="str">
        <f t="shared" si="20"/>
        <v/>
      </c>
      <c r="AJ19" s="63" t="str">
        <f t="shared" si="21"/>
        <v/>
      </c>
      <c r="AK19" s="63" t="str">
        <f t="shared" si="22"/>
        <v/>
      </c>
      <c r="AL19" s="108" t="str">
        <f t="shared" si="23"/>
        <v/>
      </c>
      <c r="AM19" s="113" t="str">
        <f t="shared" si="24"/>
        <v/>
      </c>
      <c r="AN19" s="34"/>
      <c r="AO19" s="34"/>
    </row>
    <row r="20" spans="1:41" ht="16.5" thickTop="1" thickBot="1" x14ac:dyDescent="0.3">
      <c r="A20" s="34"/>
      <c r="B20" s="126" t="s">
        <v>127</v>
      </c>
      <c r="C20" s="380">
        <f>C10+C18+C19</f>
        <v>0</v>
      </c>
      <c r="D20" s="381"/>
      <c r="E20" s="380">
        <f>E10+E18+E19</f>
        <v>0</v>
      </c>
      <c r="F20" s="382"/>
      <c r="G20" s="376"/>
      <c r="H20" s="377"/>
      <c r="I20" s="40" t="str">
        <f t="shared" si="0"/>
        <v>ÿÿÿÿÿÿÿÿÿÿ</v>
      </c>
      <c r="J20" s="52" t="str">
        <f t="shared" si="1"/>
        <v/>
      </c>
      <c r="K20" s="110"/>
      <c r="L20" s="111"/>
      <c r="M20" s="74" t="b">
        <v>0</v>
      </c>
      <c r="N20" s="75" t="b">
        <v>0</v>
      </c>
      <c r="O20" s="58" t="str">
        <f>IF($J20="","",P20*Modules!$U$3)</f>
        <v/>
      </c>
      <c r="P20" s="96" t="str">
        <f t="shared" si="2"/>
        <v/>
      </c>
      <c r="Q20" s="52" t="str">
        <f t="shared" si="3"/>
        <v/>
      </c>
      <c r="R20" s="55" t="str">
        <f t="shared" si="4"/>
        <v/>
      </c>
      <c r="S20" s="55" t="str">
        <f t="shared" si="5"/>
        <v/>
      </c>
      <c r="T20" s="55" t="str">
        <f t="shared" si="6"/>
        <v/>
      </c>
      <c r="U20" s="104" t="str">
        <f t="shared" si="7"/>
        <v/>
      </c>
      <c r="V20" s="113" t="str">
        <f t="shared" si="8"/>
        <v/>
      </c>
      <c r="W20" s="52" t="str">
        <f t="shared" si="9"/>
        <v/>
      </c>
      <c r="X20" s="55" t="str">
        <f t="shared" si="10"/>
        <v/>
      </c>
      <c r="Y20" s="55" t="str">
        <f t="shared" si="11"/>
        <v/>
      </c>
      <c r="Z20" s="104" t="str">
        <f t="shared" si="12"/>
        <v/>
      </c>
      <c r="AA20" s="113" t="str">
        <f t="shared" si="13"/>
        <v/>
      </c>
      <c r="AB20" s="183"/>
      <c r="AC20" s="62" t="str">
        <f t="shared" si="14"/>
        <v/>
      </c>
      <c r="AD20" s="63" t="str">
        <f t="shared" si="15"/>
        <v/>
      </c>
      <c r="AE20" s="63" t="str">
        <f t="shared" si="16"/>
        <v/>
      </c>
      <c r="AF20" s="63" t="str">
        <f t="shared" si="17"/>
        <v/>
      </c>
      <c r="AG20" s="108" t="str">
        <f t="shared" si="18"/>
        <v/>
      </c>
      <c r="AH20" s="113" t="str">
        <f t="shared" si="19"/>
        <v/>
      </c>
      <c r="AI20" s="63" t="str">
        <f t="shared" si="20"/>
        <v/>
      </c>
      <c r="AJ20" s="63" t="str">
        <f t="shared" si="21"/>
        <v/>
      </c>
      <c r="AK20" s="63" t="str">
        <f t="shared" si="22"/>
        <v/>
      </c>
      <c r="AL20" s="108" t="str">
        <f t="shared" si="23"/>
        <v/>
      </c>
      <c r="AM20" s="113" t="str">
        <f t="shared" si="24"/>
        <v/>
      </c>
      <c r="AN20" s="34"/>
      <c r="AO20" s="34"/>
    </row>
    <row r="21" spans="1:41" x14ac:dyDescent="0.25">
      <c r="A21" s="34"/>
      <c r="B21" s="34"/>
      <c r="C21" s="34"/>
      <c r="D21" s="34"/>
      <c r="E21" s="34"/>
      <c r="F21" s="34"/>
      <c r="G21" s="34"/>
      <c r="H21" s="34"/>
      <c r="I21" s="40" t="str">
        <f t="shared" si="0"/>
        <v>ÿÿÿÿÿÿÿÿÿÿ</v>
      </c>
      <c r="J21" s="52" t="str">
        <f t="shared" si="1"/>
        <v/>
      </c>
      <c r="K21" s="110"/>
      <c r="L21" s="111"/>
      <c r="M21" s="74" t="b">
        <v>0</v>
      </c>
      <c r="N21" s="75" t="b">
        <v>0</v>
      </c>
      <c r="O21" s="58" t="str">
        <f>IF($J21="","",P21*Modules!$U$3)</f>
        <v/>
      </c>
      <c r="P21" s="96" t="str">
        <f t="shared" si="2"/>
        <v/>
      </c>
      <c r="Q21" s="52" t="str">
        <f t="shared" si="3"/>
        <v/>
      </c>
      <c r="R21" s="55" t="str">
        <f t="shared" si="4"/>
        <v/>
      </c>
      <c r="S21" s="55" t="str">
        <f t="shared" si="5"/>
        <v/>
      </c>
      <c r="T21" s="55" t="str">
        <f t="shared" si="6"/>
        <v/>
      </c>
      <c r="U21" s="104" t="str">
        <f t="shared" si="7"/>
        <v/>
      </c>
      <c r="V21" s="113" t="str">
        <f t="shared" si="8"/>
        <v/>
      </c>
      <c r="W21" s="52" t="str">
        <f t="shared" si="9"/>
        <v/>
      </c>
      <c r="X21" s="55" t="str">
        <f t="shared" si="10"/>
        <v/>
      </c>
      <c r="Y21" s="55" t="str">
        <f t="shared" si="11"/>
        <v/>
      </c>
      <c r="Z21" s="104" t="str">
        <f t="shared" si="12"/>
        <v/>
      </c>
      <c r="AA21" s="113" t="str">
        <f t="shared" si="13"/>
        <v/>
      </c>
      <c r="AB21" s="183"/>
      <c r="AC21" s="62" t="str">
        <f t="shared" si="14"/>
        <v/>
      </c>
      <c r="AD21" s="63" t="str">
        <f t="shared" si="15"/>
        <v/>
      </c>
      <c r="AE21" s="63" t="str">
        <f t="shared" si="16"/>
        <v/>
      </c>
      <c r="AF21" s="63" t="str">
        <f t="shared" si="17"/>
        <v/>
      </c>
      <c r="AG21" s="108" t="str">
        <f t="shared" si="18"/>
        <v/>
      </c>
      <c r="AH21" s="113" t="str">
        <f t="shared" si="19"/>
        <v/>
      </c>
      <c r="AI21" s="63" t="str">
        <f t="shared" si="20"/>
        <v/>
      </c>
      <c r="AJ21" s="63" t="str">
        <f t="shared" si="21"/>
        <v/>
      </c>
      <c r="AK21" s="63" t="str">
        <f t="shared" si="22"/>
        <v/>
      </c>
      <c r="AL21" s="108" t="str">
        <f t="shared" si="23"/>
        <v/>
      </c>
      <c r="AM21" s="113" t="str">
        <f t="shared" si="24"/>
        <v/>
      </c>
      <c r="AN21" s="34"/>
      <c r="AO21" s="34"/>
    </row>
    <row r="22" spans="1:41" ht="17.25" customHeight="1" x14ac:dyDescent="0.25">
      <c r="A22" s="34"/>
      <c r="B22" s="383"/>
      <c r="C22" s="383"/>
      <c r="D22" s="383"/>
      <c r="E22" s="383"/>
      <c r="F22" s="383"/>
      <c r="G22" s="383"/>
      <c r="H22" s="383"/>
      <c r="I22" s="40" t="str">
        <f t="shared" si="0"/>
        <v>ÿÿÿÿÿÿÿÿÿÿ</v>
      </c>
      <c r="J22" s="52" t="str">
        <f t="shared" si="1"/>
        <v/>
      </c>
      <c r="K22" s="110"/>
      <c r="L22" s="111"/>
      <c r="M22" s="74" t="b">
        <v>0</v>
      </c>
      <c r="N22" s="75"/>
      <c r="O22" s="58" t="str">
        <f>IF($J22="","",P22*Modules!$U$3)</f>
        <v/>
      </c>
      <c r="P22" s="96" t="str">
        <f t="shared" si="2"/>
        <v/>
      </c>
      <c r="Q22" s="52" t="str">
        <f t="shared" si="3"/>
        <v/>
      </c>
      <c r="R22" s="55" t="str">
        <f t="shared" si="4"/>
        <v/>
      </c>
      <c r="S22" s="55" t="str">
        <f t="shared" si="5"/>
        <v/>
      </c>
      <c r="T22" s="55" t="str">
        <f t="shared" si="6"/>
        <v/>
      </c>
      <c r="U22" s="104" t="str">
        <f t="shared" si="7"/>
        <v/>
      </c>
      <c r="V22" s="113" t="str">
        <f t="shared" si="8"/>
        <v/>
      </c>
      <c r="W22" s="52" t="str">
        <f t="shared" si="9"/>
        <v/>
      </c>
      <c r="X22" s="55" t="str">
        <f t="shared" si="10"/>
        <v/>
      </c>
      <c r="Y22" s="55" t="str">
        <f t="shared" si="11"/>
        <v/>
      </c>
      <c r="Z22" s="104" t="str">
        <f t="shared" si="12"/>
        <v/>
      </c>
      <c r="AA22" s="113" t="str">
        <f t="shared" si="13"/>
        <v/>
      </c>
      <c r="AB22" s="183"/>
      <c r="AC22" s="62" t="str">
        <f t="shared" si="14"/>
        <v/>
      </c>
      <c r="AD22" s="63" t="str">
        <f t="shared" si="15"/>
        <v/>
      </c>
      <c r="AE22" s="63" t="str">
        <f t="shared" si="16"/>
        <v/>
      </c>
      <c r="AF22" s="63" t="str">
        <f t="shared" si="17"/>
        <v/>
      </c>
      <c r="AG22" s="108" t="str">
        <f t="shared" si="18"/>
        <v/>
      </c>
      <c r="AH22" s="113" t="str">
        <f t="shared" si="19"/>
        <v/>
      </c>
      <c r="AI22" s="63" t="str">
        <f t="shared" si="20"/>
        <v/>
      </c>
      <c r="AJ22" s="63" t="str">
        <f t="shared" si="21"/>
        <v/>
      </c>
      <c r="AK22" s="63" t="str">
        <f t="shared" si="22"/>
        <v/>
      </c>
      <c r="AL22" s="108" t="str">
        <f t="shared" si="23"/>
        <v/>
      </c>
      <c r="AM22" s="113" t="str">
        <f t="shared" si="24"/>
        <v/>
      </c>
      <c r="AN22" s="34"/>
      <c r="AO22" s="34"/>
    </row>
    <row r="23" spans="1:41" x14ac:dyDescent="0.25">
      <c r="A23" s="34"/>
      <c r="B23" s="383"/>
      <c r="C23" s="383"/>
      <c r="D23" s="383"/>
      <c r="E23" s="383"/>
      <c r="F23" s="383"/>
      <c r="G23" s="383"/>
      <c r="H23" s="383"/>
      <c r="I23" s="40" t="str">
        <f t="shared" si="0"/>
        <v>ÿÿÿÿÿÿÿÿÿÿ</v>
      </c>
      <c r="J23" s="52" t="str">
        <f t="shared" si="1"/>
        <v/>
      </c>
      <c r="K23" s="110"/>
      <c r="L23" s="111"/>
      <c r="M23" s="74"/>
      <c r="N23" s="75"/>
      <c r="O23" s="58" t="str">
        <f>IF($J23="","",P23*Modules!$U$3)</f>
        <v/>
      </c>
      <c r="P23" s="96" t="str">
        <f t="shared" si="2"/>
        <v/>
      </c>
      <c r="Q23" s="52" t="str">
        <f t="shared" si="3"/>
        <v/>
      </c>
      <c r="R23" s="55" t="str">
        <f t="shared" si="4"/>
        <v/>
      </c>
      <c r="S23" s="55" t="str">
        <f t="shared" si="5"/>
        <v/>
      </c>
      <c r="T23" s="55" t="str">
        <f t="shared" si="6"/>
        <v/>
      </c>
      <c r="U23" s="104" t="str">
        <f t="shared" si="7"/>
        <v/>
      </c>
      <c r="V23" s="113" t="str">
        <f t="shared" si="8"/>
        <v/>
      </c>
      <c r="W23" s="52" t="str">
        <f t="shared" si="9"/>
        <v/>
      </c>
      <c r="X23" s="55" t="str">
        <f t="shared" si="10"/>
        <v/>
      </c>
      <c r="Y23" s="55" t="str">
        <f t="shared" si="11"/>
        <v/>
      </c>
      <c r="Z23" s="104" t="str">
        <f t="shared" si="12"/>
        <v/>
      </c>
      <c r="AA23" s="113" t="str">
        <f t="shared" si="13"/>
        <v/>
      </c>
      <c r="AB23" s="183"/>
      <c r="AC23" s="62" t="str">
        <f t="shared" si="14"/>
        <v/>
      </c>
      <c r="AD23" s="63" t="str">
        <f t="shared" si="15"/>
        <v/>
      </c>
      <c r="AE23" s="63" t="str">
        <f t="shared" si="16"/>
        <v/>
      </c>
      <c r="AF23" s="63" t="str">
        <f t="shared" si="17"/>
        <v/>
      </c>
      <c r="AG23" s="108" t="str">
        <f t="shared" si="18"/>
        <v/>
      </c>
      <c r="AH23" s="113" t="str">
        <f t="shared" si="19"/>
        <v/>
      </c>
      <c r="AI23" s="63" t="str">
        <f t="shared" si="20"/>
        <v/>
      </c>
      <c r="AJ23" s="63" t="str">
        <f t="shared" si="21"/>
        <v/>
      </c>
      <c r="AK23" s="63" t="str">
        <f t="shared" si="22"/>
        <v/>
      </c>
      <c r="AL23" s="108" t="str">
        <f t="shared" si="23"/>
        <v/>
      </c>
      <c r="AM23" s="113" t="str">
        <f t="shared" si="24"/>
        <v/>
      </c>
      <c r="AN23" s="34"/>
      <c r="AO23" s="34"/>
    </row>
    <row r="24" spans="1:41" ht="15" customHeight="1" x14ac:dyDescent="0.25">
      <c r="A24" s="34"/>
      <c r="B24" s="383"/>
      <c r="C24" s="383"/>
      <c r="D24" s="383"/>
      <c r="E24" s="383"/>
      <c r="F24" s="383"/>
      <c r="G24" s="383"/>
      <c r="H24" s="383"/>
      <c r="I24" s="40" t="str">
        <f t="shared" si="0"/>
        <v>ÿÿÿÿÿÿÿÿÿÿ</v>
      </c>
      <c r="J24" s="52" t="str">
        <f t="shared" si="1"/>
        <v/>
      </c>
      <c r="K24" s="110"/>
      <c r="L24" s="111"/>
      <c r="M24" s="74"/>
      <c r="N24" s="75"/>
      <c r="O24" s="58" t="str">
        <f>IF($J24="","",P24*Modules!$U$3)</f>
        <v/>
      </c>
      <c r="P24" s="96" t="str">
        <f t="shared" si="2"/>
        <v/>
      </c>
      <c r="Q24" s="52" t="str">
        <f t="shared" si="3"/>
        <v/>
      </c>
      <c r="R24" s="55" t="str">
        <f t="shared" si="4"/>
        <v/>
      </c>
      <c r="S24" s="55" t="str">
        <f t="shared" si="5"/>
        <v/>
      </c>
      <c r="T24" s="55" t="str">
        <f t="shared" si="6"/>
        <v/>
      </c>
      <c r="U24" s="104" t="str">
        <f t="shared" si="7"/>
        <v/>
      </c>
      <c r="V24" s="113" t="str">
        <f t="shared" si="8"/>
        <v/>
      </c>
      <c r="W24" s="52" t="str">
        <f t="shared" si="9"/>
        <v/>
      </c>
      <c r="X24" s="55" t="str">
        <f t="shared" si="10"/>
        <v/>
      </c>
      <c r="Y24" s="55" t="str">
        <f t="shared" si="11"/>
        <v/>
      </c>
      <c r="Z24" s="104" t="str">
        <f t="shared" si="12"/>
        <v/>
      </c>
      <c r="AA24" s="113" t="str">
        <f t="shared" si="13"/>
        <v/>
      </c>
      <c r="AB24" s="183"/>
      <c r="AC24" s="62" t="str">
        <f t="shared" si="14"/>
        <v/>
      </c>
      <c r="AD24" s="63" t="str">
        <f t="shared" si="15"/>
        <v/>
      </c>
      <c r="AE24" s="63" t="str">
        <f t="shared" si="16"/>
        <v/>
      </c>
      <c r="AF24" s="63" t="str">
        <f t="shared" si="17"/>
        <v/>
      </c>
      <c r="AG24" s="108" t="str">
        <f t="shared" si="18"/>
        <v/>
      </c>
      <c r="AH24" s="113" t="str">
        <f t="shared" si="19"/>
        <v/>
      </c>
      <c r="AI24" s="63" t="str">
        <f t="shared" si="20"/>
        <v/>
      </c>
      <c r="AJ24" s="63" t="str">
        <f t="shared" si="21"/>
        <v/>
      </c>
      <c r="AK24" s="63" t="str">
        <f t="shared" si="22"/>
        <v/>
      </c>
      <c r="AL24" s="108" t="str">
        <f t="shared" si="23"/>
        <v/>
      </c>
      <c r="AM24" s="113" t="str">
        <f t="shared" si="24"/>
        <v/>
      </c>
      <c r="AN24" s="34"/>
      <c r="AO24" s="34"/>
    </row>
    <row r="25" spans="1:41" x14ac:dyDescent="0.25">
      <c r="A25" s="34"/>
      <c r="B25" s="383"/>
      <c r="C25" s="383"/>
      <c r="D25" s="383"/>
      <c r="E25" s="383"/>
      <c r="F25" s="383"/>
      <c r="G25" s="383"/>
      <c r="H25" s="383"/>
      <c r="I25" s="40" t="str">
        <f t="shared" si="0"/>
        <v>ÿÿÿÿÿÿÿÿÿÿ</v>
      </c>
      <c r="J25" s="52" t="str">
        <f t="shared" si="1"/>
        <v/>
      </c>
      <c r="K25" s="110"/>
      <c r="L25" s="111"/>
      <c r="M25" s="74"/>
      <c r="N25" s="75"/>
      <c r="O25" s="58" t="str">
        <f>IF($J25="","",P25*Modules!$U$3)</f>
        <v/>
      </c>
      <c r="P25" s="96" t="str">
        <f t="shared" si="2"/>
        <v/>
      </c>
      <c r="Q25" s="52" t="str">
        <f t="shared" si="3"/>
        <v/>
      </c>
      <c r="R25" s="55" t="str">
        <f t="shared" si="4"/>
        <v/>
      </c>
      <c r="S25" s="55" t="str">
        <f t="shared" si="5"/>
        <v/>
      </c>
      <c r="T25" s="55" t="str">
        <f t="shared" si="6"/>
        <v/>
      </c>
      <c r="U25" s="104" t="str">
        <f t="shared" si="7"/>
        <v/>
      </c>
      <c r="V25" s="113" t="str">
        <f t="shared" si="8"/>
        <v/>
      </c>
      <c r="W25" s="52" t="str">
        <f t="shared" si="9"/>
        <v/>
      </c>
      <c r="X25" s="55" t="str">
        <f t="shared" si="10"/>
        <v/>
      </c>
      <c r="Y25" s="55" t="str">
        <f t="shared" si="11"/>
        <v/>
      </c>
      <c r="Z25" s="104" t="str">
        <f t="shared" si="12"/>
        <v/>
      </c>
      <c r="AA25" s="113" t="str">
        <f t="shared" si="13"/>
        <v/>
      </c>
      <c r="AB25" s="183"/>
      <c r="AC25" s="62" t="str">
        <f t="shared" si="14"/>
        <v/>
      </c>
      <c r="AD25" s="63" t="str">
        <f t="shared" si="15"/>
        <v/>
      </c>
      <c r="AE25" s="63" t="str">
        <f t="shared" si="16"/>
        <v/>
      </c>
      <c r="AF25" s="63" t="str">
        <f t="shared" si="17"/>
        <v/>
      </c>
      <c r="AG25" s="108" t="str">
        <f t="shared" si="18"/>
        <v/>
      </c>
      <c r="AH25" s="113" t="str">
        <f t="shared" si="19"/>
        <v/>
      </c>
      <c r="AI25" s="63" t="str">
        <f t="shared" si="20"/>
        <v/>
      </c>
      <c r="AJ25" s="63" t="str">
        <f t="shared" si="21"/>
        <v/>
      </c>
      <c r="AK25" s="63" t="str">
        <f t="shared" si="22"/>
        <v/>
      </c>
      <c r="AL25" s="108" t="str">
        <f t="shared" si="23"/>
        <v/>
      </c>
      <c r="AM25" s="113" t="str">
        <f t="shared" si="24"/>
        <v/>
      </c>
      <c r="AN25" s="34"/>
      <c r="AO25" s="34"/>
    </row>
    <row r="26" spans="1:41" ht="15" customHeight="1" x14ac:dyDescent="0.25">
      <c r="A26" s="34"/>
      <c r="B26" s="383"/>
      <c r="C26" s="383"/>
      <c r="D26" s="383"/>
      <c r="E26" s="383"/>
      <c r="F26" s="383"/>
      <c r="G26" s="383"/>
      <c r="H26" s="383"/>
      <c r="I26" s="40" t="str">
        <f t="shared" si="0"/>
        <v>ÿÿÿÿÿÿÿÿÿÿ</v>
      </c>
      <c r="J26" s="52" t="str">
        <f t="shared" si="1"/>
        <v/>
      </c>
      <c r="K26" s="110"/>
      <c r="L26" s="111"/>
      <c r="M26" s="74" t="b">
        <v>0</v>
      </c>
      <c r="N26" s="75"/>
      <c r="O26" s="58" t="str">
        <f>IF($J26="","",P26*Modules!$U$3)</f>
        <v/>
      </c>
      <c r="P26" s="96" t="str">
        <f t="shared" si="2"/>
        <v/>
      </c>
      <c r="Q26" s="52" t="str">
        <f t="shared" si="3"/>
        <v/>
      </c>
      <c r="R26" s="55" t="str">
        <f t="shared" si="4"/>
        <v/>
      </c>
      <c r="S26" s="55" t="str">
        <f t="shared" si="5"/>
        <v/>
      </c>
      <c r="T26" s="55" t="str">
        <f t="shared" si="6"/>
        <v/>
      </c>
      <c r="U26" s="104" t="str">
        <f t="shared" si="7"/>
        <v/>
      </c>
      <c r="V26" s="113" t="str">
        <f t="shared" si="8"/>
        <v/>
      </c>
      <c r="W26" s="52" t="str">
        <f t="shared" si="9"/>
        <v/>
      </c>
      <c r="X26" s="55" t="str">
        <f t="shared" si="10"/>
        <v/>
      </c>
      <c r="Y26" s="55" t="str">
        <f t="shared" si="11"/>
        <v/>
      </c>
      <c r="Z26" s="104" t="str">
        <f t="shared" si="12"/>
        <v/>
      </c>
      <c r="AA26" s="113" t="str">
        <f t="shared" si="13"/>
        <v/>
      </c>
      <c r="AB26" s="183"/>
      <c r="AC26" s="62" t="str">
        <f t="shared" si="14"/>
        <v/>
      </c>
      <c r="AD26" s="63" t="str">
        <f t="shared" si="15"/>
        <v/>
      </c>
      <c r="AE26" s="63" t="str">
        <f t="shared" si="16"/>
        <v/>
      </c>
      <c r="AF26" s="63" t="str">
        <f t="shared" si="17"/>
        <v/>
      </c>
      <c r="AG26" s="108" t="str">
        <f t="shared" si="18"/>
        <v/>
      </c>
      <c r="AH26" s="113" t="str">
        <f t="shared" si="19"/>
        <v/>
      </c>
      <c r="AI26" s="63" t="str">
        <f t="shared" si="20"/>
        <v/>
      </c>
      <c r="AJ26" s="63" t="str">
        <f t="shared" si="21"/>
        <v/>
      </c>
      <c r="AK26" s="63" t="str">
        <f t="shared" si="22"/>
        <v/>
      </c>
      <c r="AL26" s="108" t="str">
        <f t="shared" si="23"/>
        <v/>
      </c>
      <c r="AM26" s="113" t="str">
        <f t="shared" si="24"/>
        <v/>
      </c>
      <c r="AN26" s="34"/>
      <c r="AO26" s="34"/>
    </row>
    <row r="27" spans="1:41" ht="15" customHeight="1" x14ac:dyDescent="0.25">
      <c r="A27" s="34"/>
      <c r="B27" s="383"/>
      <c r="C27" s="383"/>
      <c r="D27" s="383"/>
      <c r="E27" s="383"/>
      <c r="F27" s="383"/>
      <c r="G27" s="383"/>
      <c r="H27" s="383"/>
      <c r="I27" s="40" t="str">
        <f t="shared" si="0"/>
        <v>ÿÿÿÿÿÿÿÿÿÿ</v>
      </c>
      <c r="J27" s="52" t="str">
        <f t="shared" si="1"/>
        <v/>
      </c>
      <c r="K27" s="110"/>
      <c r="L27" s="111"/>
      <c r="M27" s="74"/>
      <c r="N27" s="75"/>
      <c r="O27" s="58" t="str">
        <f>IF($J27="","",P27*Modules!$U$3)</f>
        <v/>
      </c>
      <c r="P27" s="96" t="str">
        <f t="shared" si="2"/>
        <v/>
      </c>
      <c r="Q27" s="52" t="str">
        <f t="shared" si="3"/>
        <v/>
      </c>
      <c r="R27" s="55" t="str">
        <f t="shared" si="4"/>
        <v/>
      </c>
      <c r="S27" s="55" t="str">
        <f t="shared" si="5"/>
        <v/>
      </c>
      <c r="T27" s="55" t="str">
        <f t="shared" si="6"/>
        <v/>
      </c>
      <c r="U27" s="104" t="str">
        <f t="shared" si="7"/>
        <v/>
      </c>
      <c r="V27" s="113" t="str">
        <f t="shared" si="8"/>
        <v/>
      </c>
      <c r="W27" s="52" t="str">
        <f t="shared" si="9"/>
        <v/>
      </c>
      <c r="X27" s="55" t="str">
        <f t="shared" si="10"/>
        <v/>
      </c>
      <c r="Y27" s="55" t="str">
        <f t="shared" si="11"/>
        <v/>
      </c>
      <c r="Z27" s="104" t="str">
        <f t="shared" si="12"/>
        <v/>
      </c>
      <c r="AA27" s="113" t="str">
        <f t="shared" si="13"/>
        <v/>
      </c>
      <c r="AB27" s="183"/>
      <c r="AC27" s="62" t="str">
        <f t="shared" si="14"/>
        <v/>
      </c>
      <c r="AD27" s="63" t="str">
        <f t="shared" si="15"/>
        <v/>
      </c>
      <c r="AE27" s="63" t="str">
        <f t="shared" si="16"/>
        <v/>
      </c>
      <c r="AF27" s="63" t="str">
        <f t="shared" si="17"/>
        <v/>
      </c>
      <c r="AG27" s="108" t="str">
        <f t="shared" si="18"/>
        <v/>
      </c>
      <c r="AH27" s="113" t="str">
        <f t="shared" si="19"/>
        <v/>
      </c>
      <c r="AI27" s="63" t="str">
        <f t="shared" si="20"/>
        <v/>
      </c>
      <c r="AJ27" s="63" t="str">
        <f t="shared" si="21"/>
        <v/>
      </c>
      <c r="AK27" s="63" t="str">
        <f t="shared" si="22"/>
        <v/>
      </c>
      <c r="AL27" s="108" t="str">
        <f t="shared" si="23"/>
        <v/>
      </c>
      <c r="AM27" s="113" t="str">
        <f t="shared" si="24"/>
        <v/>
      </c>
      <c r="AN27" s="34"/>
      <c r="AO27" s="34"/>
    </row>
    <row r="28" spans="1:41" ht="15" customHeight="1" x14ac:dyDescent="0.25">
      <c r="A28" s="34"/>
      <c r="B28" s="383"/>
      <c r="C28" s="383"/>
      <c r="D28" s="383"/>
      <c r="E28" s="383"/>
      <c r="F28" s="383"/>
      <c r="G28" s="383"/>
      <c r="H28" s="383"/>
      <c r="I28" s="40" t="str">
        <f t="shared" si="0"/>
        <v>ÿÿÿÿÿÿÿÿÿÿ</v>
      </c>
      <c r="J28" s="52" t="str">
        <f t="shared" si="1"/>
        <v/>
      </c>
      <c r="K28" s="110"/>
      <c r="L28" s="111"/>
      <c r="M28" s="74"/>
      <c r="N28" s="75"/>
      <c r="O28" s="58" t="str">
        <f>IF($J28="","",P28*Modules!$U$3)</f>
        <v/>
      </c>
      <c r="P28" s="96" t="str">
        <f t="shared" si="2"/>
        <v/>
      </c>
      <c r="Q28" s="52" t="str">
        <f t="shared" si="3"/>
        <v/>
      </c>
      <c r="R28" s="55" t="str">
        <f t="shared" si="4"/>
        <v/>
      </c>
      <c r="S28" s="55" t="str">
        <f t="shared" si="5"/>
        <v/>
      </c>
      <c r="T28" s="55" t="str">
        <f t="shared" si="6"/>
        <v/>
      </c>
      <c r="U28" s="104" t="str">
        <f t="shared" si="7"/>
        <v/>
      </c>
      <c r="V28" s="113" t="str">
        <f t="shared" si="8"/>
        <v/>
      </c>
      <c r="W28" s="52" t="str">
        <f t="shared" si="9"/>
        <v/>
      </c>
      <c r="X28" s="55" t="str">
        <f t="shared" si="10"/>
        <v/>
      </c>
      <c r="Y28" s="55" t="str">
        <f t="shared" si="11"/>
        <v/>
      </c>
      <c r="Z28" s="104" t="str">
        <f t="shared" si="12"/>
        <v/>
      </c>
      <c r="AA28" s="113" t="str">
        <f t="shared" si="13"/>
        <v/>
      </c>
      <c r="AB28" s="183"/>
      <c r="AC28" s="62" t="str">
        <f t="shared" si="14"/>
        <v/>
      </c>
      <c r="AD28" s="63" t="str">
        <f t="shared" si="15"/>
        <v/>
      </c>
      <c r="AE28" s="63" t="str">
        <f t="shared" si="16"/>
        <v/>
      </c>
      <c r="AF28" s="63" t="str">
        <f t="shared" si="17"/>
        <v/>
      </c>
      <c r="AG28" s="108" t="str">
        <f t="shared" si="18"/>
        <v/>
      </c>
      <c r="AH28" s="113" t="str">
        <f t="shared" si="19"/>
        <v/>
      </c>
      <c r="AI28" s="63" t="str">
        <f t="shared" si="20"/>
        <v/>
      </c>
      <c r="AJ28" s="63" t="str">
        <f t="shared" si="21"/>
        <v/>
      </c>
      <c r="AK28" s="63" t="str">
        <f t="shared" si="22"/>
        <v/>
      </c>
      <c r="AL28" s="108" t="str">
        <f t="shared" si="23"/>
        <v/>
      </c>
      <c r="AM28" s="113" t="str">
        <f t="shared" si="24"/>
        <v/>
      </c>
      <c r="AN28" s="34"/>
      <c r="AO28" s="34"/>
    </row>
    <row r="29" spans="1:41" x14ac:dyDescent="0.25">
      <c r="A29" s="34"/>
      <c r="B29" s="383"/>
      <c r="C29" s="383"/>
      <c r="D29" s="383"/>
      <c r="E29" s="383"/>
      <c r="F29" s="383"/>
      <c r="G29" s="383"/>
      <c r="H29" s="383"/>
      <c r="I29" s="40" t="str">
        <f t="shared" si="0"/>
        <v>ÿÿÿÿÿÿÿÿÿÿ</v>
      </c>
      <c r="J29" s="52" t="str">
        <f t="shared" si="1"/>
        <v/>
      </c>
      <c r="K29" s="110"/>
      <c r="L29" s="111"/>
      <c r="M29" s="74"/>
      <c r="N29" s="75"/>
      <c r="O29" s="58" t="str">
        <f>IF($J29="","",P29*Modules!$U$3)</f>
        <v/>
      </c>
      <c r="P29" s="96" t="str">
        <f t="shared" si="2"/>
        <v/>
      </c>
      <c r="Q29" s="52" t="str">
        <f t="shared" si="3"/>
        <v/>
      </c>
      <c r="R29" s="55" t="str">
        <f t="shared" si="4"/>
        <v/>
      </c>
      <c r="S29" s="55" t="str">
        <f t="shared" si="5"/>
        <v/>
      </c>
      <c r="T29" s="55" t="str">
        <f t="shared" si="6"/>
        <v/>
      </c>
      <c r="U29" s="104" t="str">
        <f t="shared" si="7"/>
        <v/>
      </c>
      <c r="V29" s="113" t="str">
        <f t="shared" si="8"/>
        <v/>
      </c>
      <c r="W29" s="52" t="str">
        <f t="shared" si="9"/>
        <v/>
      </c>
      <c r="X29" s="55" t="str">
        <f t="shared" si="10"/>
        <v/>
      </c>
      <c r="Y29" s="55" t="str">
        <f t="shared" si="11"/>
        <v/>
      </c>
      <c r="Z29" s="104" t="str">
        <f t="shared" si="12"/>
        <v/>
      </c>
      <c r="AA29" s="113" t="str">
        <f t="shared" si="13"/>
        <v/>
      </c>
      <c r="AB29" s="183"/>
      <c r="AC29" s="62" t="str">
        <f t="shared" si="14"/>
        <v/>
      </c>
      <c r="AD29" s="63" t="str">
        <f t="shared" si="15"/>
        <v/>
      </c>
      <c r="AE29" s="63" t="str">
        <f t="shared" si="16"/>
        <v/>
      </c>
      <c r="AF29" s="63" t="str">
        <f t="shared" si="17"/>
        <v/>
      </c>
      <c r="AG29" s="108" t="str">
        <f t="shared" si="18"/>
        <v/>
      </c>
      <c r="AH29" s="113" t="str">
        <f t="shared" si="19"/>
        <v/>
      </c>
      <c r="AI29" s="63" t="str">
        <f t="shared" si="20"/>
        <v/>
      </c>
      <c r="AJ29" s="63" t="str">
        <f t="shared" si="21"/>
        <v/>
      </c>
      <c r="AK29" s="63" t="str">
        <f t="shared" si="22"/>
        <v/>
      </c>
      <c r="AL29" s="108" t="str">
        <f t="shared" si="23"/>
        <v/>
      </c>
      <c r="AM29" s="113" t="str">
        <f t="shared" si="24"/>
        <v/>
      </c>
      <c r="AN29" s="34"/>
      <c r="AO29" s="34"/>
    </row>
    <row r="30" spans="1:41" x14ac:dyDescent="0.25">
      <c r="A30" s="34"/>
      <c r="B30" s="383"/>
      <c r="C30" s="383"/>
      <c r="D30" s="383"/>
      <c r="E30" s="383"/>
      <c r="F30" s="383"/>
      <c r="G30" s="383"/>
      <c r="H30" s="383"/>
      <c r="I30" s="40" t="str">
        <f t="shared" si="0"/>
        <v>ÿÿÿÿÿÿÿÿÿÿ</v>
      </c>
      <c r="J30" s="52" t="str">
        <f t="shared" si="1"/>
        <v/>
      </c>
      <c r="K30" s="110"/>
      <c r="L30" s="111"/>
      <c r="M30" s="74"/>
      <c r="N30" s="75"/>
      <c r="O30" s="58" t="str">
        <f>IF($J30="","",P30*Modules!$U$3)</f>
        <v/>
      </c>
      <c r="P30" s="96" t="str">
        <f t="shared" si="2"/>
        <v/>
      </c>
      <c r="Q30" s="52" t="str">
        <f t="shared" si="3"/>
        <v/>
      </c>
      <c r="R30" s="55" t="str">
        <f t="shared" si="4"/>
        <v/>
      </c>
      <c r="S30" s="55" t="str">
        <f t="shared" si="5"/>
        <v/>
      </c>
      <c r="T30" s="55" t="str">
        <f t="shared" si="6"/>
        <v/>
      </c>
      <c r="U30" s="104" t="str">
        <f t="shared" si="7"/>
        <v/>
      </c>
      <c r="V30" s="113" t="str">
        <f t="shared" si="8"/>
        <v/>
      </c>
      <c r="W30" s="52" t="str">
        <f t="shared" si="9"/>
        <v/>
      </c>
      <c r="X30" s="55" t="str">
        <f t="shared" si="10"/>
        <v/>
      </c>
      <c r="Y30" s="55" t="str">
        <f t="shared" si="11"/>
        <v/>
      </c>
      <c r="Z30" s="104" t="str">
        <f t="shared" si="12"/>
        <v/>
      </c>
      <c r="AA30" s="113" t="str">
        <f t="shared" si="13"/>
        <v/>
      </c>
      <c r="AB30" s="183"/>
      <c r="AC30" s="62" t="str">
        <f t="shared" si="14"/>
        <v/>
      </c>
      <c r="AD30" s="63" t="str">
        <f t="shared" si="15"/>
        <v/>
      </c>
      <c r="AE30" s="63" t="str">
        <f t="shared" si="16"/>
        <v/>
      </c>
      <c r="AF30" s="63" t="str">
        <f t="shared" si="17"/>
        <v/>
      </c>
      <c r="AG30" s="108" t="str">
        <f t="shared" si="18"/>
        <v/>
      </c>
      <c r="AH30" s="113" t="str">
        <f t="shared" si="19"/>
        <v/>
      </c>
      <c r="AI30" s="63" t="str">
        <f t="shared" si="20"/>
        <v/>
      </c>
      <c r="AJ30" s="63" t="str">
        <f t="shared" si="21"/>
        <v/>
      </c>
      <c r="AK30" s="63" t="str">
        <f t="shared" si="22"/>
        <v/>
      </c>
      <c r="AL30" s="108" t="str">
        <f t="shared" si="23"/>
        <v/>
      </c>
      <c r="AM30" s="113" t="str">
        <f t="shared" si="24"/>
        <v/>
      </c>
      <c r="AN30" s="34"/>
      <c r="AO30" s="34"/>
    </row>
    <row r="31" spans="1:41" x14ac:dyDescent="0.25">
      <c r="A31" s="34"/>
      <c r="B31" s="383"/>
      <c r="C31" s="383"/>
      <c r="D31" s="383"/>
      <c r="E31" s="383"/>
      <c r="F31" s="383"/>
      <c r="G31" s="383"/>
      <c r="H31" s="383"/>
      <c r="I31" s="40" t="str">
        <f t="shared" si="0"/>
        <v>ÿÿÿÿÿÿÿÿÿÿ</v>
      </c>
      <c r="J31" s="52" t="str">
        <f t="shared" si="1"/>
        <v/>
      </c>
      <c r="K31" s="110"/>
      <c r="L31" s="111"/>
      <c r="M31" s="74"/>
      <c r="N31" s="75"/>
      <c r="O31" s="58" t="str">
        <f>IF($J31="","",P31*Modules!$U$3)</f>
        <v/>
      </c>
      <c r="P31" s="96" t="str">
        <f t="shared" si="2"/>
        <v/>
      </c>
      <c r="Q31" s="52" t="str">
        <f t="shared" si="3"/>
        <v/>
      </c>
      <c r="R31" s="55" t="str">
        <f t="shared" si="4"/>
        <v/>
      </c>
      <c r="S31" s="55" t="str">
        <f t="shared" si="5"/>
        <v/>
      </c>
      <c r="T31" s="55" t="str">
        <f t="shared" si="6"/>
        <v/>
      </c>
      <c r="U31" s="104" t="str">
        <f t="shared" si="7"/>
        <v/>
      </c>
      <c r="V31" s="113" t="str">
        <f t="shared" si="8"/>
        <v/>
      </c>
      <c r="W31" s="52" t="str">
        <f t="shared" si="9"/>
        <v/>
      </c>
      <c r="X31" s="55" t="str">
        <f t="shared" si="10"/>
        <v/>
      </c>
      <c r="Y31" s="55" t="str">
        <f t="shared" si="11"/>
        <v/>
      </c>
      <c r="Z31" s="104" t="str">
        <f t="shared" si="12"/>
        <v/>
      </c>
      <c r="AA31" s="113" t="str">
        <f t="shared" si="13"/>
        <v/>
      </c>
      <c r="AB31" s="183"/>
      <c r="AC31" s="62" t="str">
        <f t="shared" si="14"/>
        <v/>
      </c>
      <c r="AD31" s="63" t="str">
        <f t="shared" si="15"/>
        <v/>
      </c>
      <c r="AE31" s="63" t="str">
        <f t="shared" si="16"/>
        <v/>
      </c>
      <c r="AF31" s="63" t="str">
        <f t="shared" si="17"/>
        <v/>
      </c>
      <c r="AG31" s="108" t="str">
        <f t="shared" si="18"/>
        <v/>
      </c>
      <c r="AH31" s="113" t="str">
        <f t="shared" si="19"/>
        <v/>
      </c>
      <c r="AI31" s="63" t="str">
        <f t="shared" si="20"/>
        <v/>
      </c>
      <c r="AJ31" s="63" t="str">
        <f t="shared" si="21"/>
        <v/>
      </c>
      <c r="AK31" s="63" t="str">
        <f t="shared" si="22"/>
        <v/>
      </c>
      <c r="AL31" s="108" t="str">
        <f t="shared" si="23"/>
        <v/>
      </c>
      <c r="AM31" s="113" t="str">
        <f t="shared" si="24"/>
        <v/>
      </c>
      <c r="AN31" s="34"/>
      <c r="AO31" s="34"/>
    </row>
    <row r="32" spans="1:41" ht="15" customHeight="1" x14ac:dyDescent="0.25">
      <c r="A32" s="34"/>
      <c r="B32" s="383"/>
      <c r="C32" s="383"/>
      <c r="D32" s="383"/>
      <c r="E32" s="383"/>
      <c r="F32" s="383"/>
      <c r="G32" s="383"/>
      <c r="H32" s="383"/>
      <c r="I32" s="40" t="str">
        <f t="shared" si="0"/>
        <v>ÿÿÿÿÿÿÿÿÿÿ</v>
      </c>
      <c r="J32" s="52" t="str">
        <f t="shared" si="1"/>
        <v/>
      </c>
      <c r="K32" s="110"/>
      <c r="L32" s="111"/>
      <c r="M32" s="74"/>
      <c r="N32" s="75"/>
      <c r="O32" s="58" t="str">
        <f>IF($J32="","",P32*Modules!$U$3)</f>
        <v/>
      </c>
      <c r="P32" s="96" t="str">
        <f t="shared" si="2"/>
        <v/>
      </c>
      <c r="Q32" s="52" t="str">
        <f t="shared" si="3"/>
        <v/>
      </c>
      <c r="R32" s="55" t="str">
        <f t="shared" si="4"/>
        <v/>
      </c>
      <c r="S32" s="55" t="str">
        <f t="shared" si="5"/>
        <v/>
      </c>
      <c r="T32" s="55" t="str">
        <f t="shared" si="6"/>
        <v/>
      </c>
      <c r="U32" s="104" t="str">
        <f t="shared" si="7"/>
        <v/>
      </c>
      <c r="V32" s="113" t="str">
        <f t="shared" si="8"/>
        <v/>
      </c>
      <c r="W32" s="52" t="str">
        <f t="shared" si="9"/>
        <v/>
      </c>
      <c r="X32" s="55" t="str">
        <f t="shared" si="10"/>
        <v/>
      </c>
      <c r="Y32" s="55" t="str">
        <f t="shared" si="11"/>
        <v/>
      </c>
      <c r="Z32" s="104" t="str">
        <f t="shared" si="12"/>
        <v/>
      </c>
      <c r="AA32" s="113" t="str">
        <f t="shared" si="13"/>
        <v/>
      </c>
      <c r="AB32" s="183"/>
      <c r="AC32" s="62" t="str">
        <f t="shared" si="14"/>
        <v/>
      </c>
      <c r="AD32" s="63" t="str">
        <f t="shared" si="15"/>
        <v/>
      </c>
      <c r="AE32" s="63" t="str">
        <f t="shared" si="16"/>
        <v/>
      </c>
      <c r="AF32" s="63" t="str">
        <f t="shared" si="17"/>
        <v/>
      </c>
      <c r="AG32" s="108" t="str">
        <f t="shared" si="18"/>
        <v/>
      </c>
      <c r="AH32" s="113" t="str">
        <f t="shared" si="19"/>
        <v/>
      </c>
      <c r="AI32" s="63" t="str">
        <f t="shared" si="20"/>
        <v/>
      </c>
      <c r="AJ32" s="63" t="str">
        <f t="shared" si="21"/>
        <v/>
      </c>
      <c r="AK32" s="63" t="str">
        <f t="shared" si="22"/>
        <v/>
      </c>
      <c r="AL32" s="108" t="str">
        <f t="shared" si="23"/>
        <v/>
      </c>
      <c r="AM32" s="113" t="str">
        <f t="shared" si="24"/>
        <v/>
      </c>
      <c r="AN32" s="34"/>
      <c r="AO32" s="34"/>
    </row>
    <row r="33" spans="1:41" ht="13.5" customHeight="1" x14ac:dyDescent="0.25">
      <c r="A33" s="34"/>
      <c r="B33" s="383"/>
      <c r="C33" s="383"/>
      <c r="D33" s="383"/>
      <c r="E33" s="383"/>
      <c r="F33" s="383"/>
      <c r="G33" s="383"/>
      <c r="H33" s="383"/>
      <c r="I33" s="40" t="str">
        <f t="shared" si="0"/>
        <v>ÿÿÿÿÿÿÿÿÿÿ</v>
      </c>
      <c r="J33" s="52" t="str">
        <f t="shared" si="1"/>
        <v/>
      </c>
      <c r="K33" s="110"/>
      <c r="L33" s="111"/>
      <c r="M33" s="74"/>
      <c r="N33" s="75"/>
      <c r="O33" s="58" t="str">
        <f>IF($J33="","",P33*Modules!$U$3)</f>
        <v/>
      </c>
      <c r="P33" s="96" t="str">
        <f t="shared" si="2"/>
        <v/>
      </c>
      <c r="Q33" s="52" t="str">
        <f t="shared" si="3"/>
        <v/>
      </c>
      <c r="R33" s="55" t="str">
        <f t="shared" si="4"/>
        <v/>
      </c>
      <c r="S33" s="55" t="str">
        <f t="shared" si="5"/>
        <v/>
      </c>
      <c r="T33" s="55" t="str">
        <f t="shared" si="6"/>
        <v/>
      </c>
      <c r="U33" s="104" t="str">
        <f t="shared" si="7"/>
        <v/>
      </c>
      <c r="V33" s="113" t="str">
        <f t="shared" si="8"/>
        <v/>
      </c>
      <c r="W33" s="52" t="str">
        <f t="shared" si="9"/>
        <v/>
      </c>
      <c r="X33" s="55" t="str">
        <f t="shared" si="10"/>
        <v/>
      </c>
      <c r="Y33" s="55" t="str">
        <f t="shared" si="11"/>
        <v/>
      </c>
      <c r="Z33" s="104" t="str">
        <f t="shared" si="12"/>
        <v/>
      </c>
      <c r="AA33" s="113" t="str">
        <f t="shared" si="13"/>
        <v/>
      </c>
      <c r="AB33" s="183"/>
      <c r="AC33" s="62" t="str">
        <f t="shared" si="14"/>
        <v/>
      </c>
      <c r="AD33" s="63" t="str">
        <f t="shared" si="15"/>
        <v/>
      </c>
      <c r="AE33" s="63" t="str">
        <f t="shared" si="16"/>
        <v/>
      </c>
      <c r="AF33" s="63" t="str">
        <f t="shared" si="17"/>
        <v/>
      </c>
      <c r="AG33" s="108" t="str">
        <f t="shared" si="18"/>
        <v/>
      </c>
      <c r="AH33" s="113" t="str">
        <f t="shared" si="19"/>
        <v/>
      </c>
      <c r="AI33" s="63" t="str">
        <f t="shared" si="20"/>
        <v/>
      </c>
      <c r="AJ33" s="63" t="str">
        <f t="shared" si="21"/>
        <v/>
      </c>
      <c r="AK33" s="63" t="str">
        <f t="shared" si="22"/>
        <v/>
      </c>
      <c r="AL33" s="108" t="str">
        <f t="shared" si="23"/>
        <v/>
      </c>
      <c r="AM33" s="113" t="str">
        <f t="shared" si="24"/>
        <v/>
      </c>
      <c r="AN33" s="34"/>
      <c r="AO33" s="34"/>
    </row>
    <row r="34" spans="1:41" x14ac:dyDescent="0.25">
      <c r="A34" s="34"/>
      <c r="B34" s="383"/>
      <c r="C34" s="383"/>
      <c r="D34" s="383"/>
      <c r="E34" s="383"/>
      <c r="F34" s="383"/>
      <c r="G34" s="383"/>
      <c r="H34" s="383"/>
      <c r="I34" s="40" t="str">
        <f t="shared" si="0"/>
        <v>ÿÿÿÿÿÿÿÿÿÿ</v>
      </c>
      <c r="J34" s="52" t="str">
        <f t="shared" si="1"/>
        <v/>
      </c>
      <c r="K34" s="110"/>
      <c r="L34" s="111"/>
      <c r="M34" s="74"/>
      <c r="N34" s="75"/>
      <c r="O34" s="58" t="str">
        <f>IF($J34="","",P34*Modules!$U$3)</f>
        <v/>
      </c>
      <c r="P34" s="96" t="str">
        <f t="shared" si="2"/>
        <v/>
      </c>
      <c r="Q34" s="52" t="str">
        <f t="shared" si="3"/>
        <v/>
      </c>
      <c r="R34" s="55" t="str">
        <f t="shared" si="4"/>
        <v/>
      </c>
      <c r="S34" s="55" t="str">
        <f t="shared" si="5"/>
        <v/>
      </c>
      <c r="T34" s="55" t="str">
        <f t="shared" si="6"/>
        <v/>
      </c>
      <c r="U34" s="104" t="str">
        <f t="shared" si="7"/>
        <v/>
      </c>
      <c r="V34" s="113" t="str">
        <f t="shared" si="8"/>
        <v/>
      </c>
      <c r="W34" s="52" t="str">
        <f t="shared" si="9"/>
        <v/>
      </c>
      <c r="X34" s="55" t="str">
        <f t="shared" si="10"/>
        <v/>
      </c>
      <c r="Y34" s="55" t="str">
        <f t="shared" si="11"/>
        <v/>
      </c>
      <c r="Z34" s="104" t="str">
        <f t="shared" si="12"/>
        <v/>
      </c>
      <c r="AA34" s="113" t="str">
        <f t="shared" si="13"/>
        <v/>
      </c>
      <c r="AB34" s="183"/>
      <c r="AC34" s="62" t="str">
        <f t="shared" si="14"/>
        <v/>
      </c>
      <c r="AD34" s="63" t="str">
        <f t="shared" si="15"/>
        <v/>
      </c>
      <c r="AE34" s="63" t="str">
        <f t="shared" si="16"/>
        <v/>
      </c>
      <c r="AF34" s="63" t="str">
        <f t="shared" si="17"/>
        <v/>
      </c>
      <c r="AG34" s="108" t="str">
        <f t="shared" si="18"/>
        <v/>
      </c>
      <c r="AH34" s="113" t="str">
        <f t="shared" si="19"/>
        <v/>
      </c>
      <c r="AI34" s="63" t="str">
        <f t="shared" si="20"/>
        <v/>
      </c>
      <c r="AJ34" s="63" t="str">
        <f t="shared" si="21"/>
        <v/>
      </c>
      <c r="AK34" s="63" t="str">
        <f t="shared" si="22"/>
        <v/>
      </c>
      <c r="AL34" s="108" t="str">
        <f t="shared" si="23"/>
        <v/>
      </c>
      <c r="AM34" s="113" t="str">
        <f t="shared" si="24"/>
        <v/>
      </c>
      <c r="AN34" s="34"/>
      <c r="AO34" s="34"/>
    </row>
    <row r="35" spans="1:41" ht="15" customHeight="1" x14ac:dyDescent="0.25">
      <c r="A35" s="34"/>
      <c r="B35" s="383"/>
      <c r="C35" s="383"/>
      <c r="D35" s="383"/>
      <c r="E35" s="383"/>
      <c r="F35" s="383"/>
      <c r="G35" s="383"/>
      <c r="H35" s="383"/>
      <c r="I35" s="40" t="str">
        <f t="shared" si="0"/>
        <v>ÿÿÿÿÿÿÿÿÿÿ</v>
      </c>
      <c r="J35" s="52" t="str">
        <f t="shared" si="1"/>
        <v/>
      </c>
      <c r="K35" s="110"/>
      <c r="L35" s="111"/>
      <c r="M35" s="74"/>
      <c r="N35" s="75"/>
      <c r="O35" s="58" t="str">
        <f>IF($J35="","",P35*Modules!$U$3)</f>
        <v/>
      </c>
      <c r="P35" s="96" t="str">
        <f t="shared" si="2"/>
        <v/>
      </c>
      <c r="Q35" s="52" t="str">
        <f t="shared" si="3"/>
        <v/>
      </c>
      <c r="R35" s="55" t="str">
        <f t="shared" si="4"/>
        <v/>
      </c>
      <c r="S35" s="55" t="str">
        <f t="shared" si="5"/>
        <v/>
      </c>
      <c r="T35" s="55" t="str">
        <f t="shared" si="6"/>
        <v/>
      </c>
      <c r="U35" s="104" t="str">
        <f t="shared" si="7"/>
        <v/>
      </c>
      <c r="V35" s="113" t="str">
        <f t="shared" si="8"/>
        <v/>
      </c>
      <c r="W35" s="52" t="str">
        <f t="shared" si="9"/>
        <v/>
      </c>
      <c r="X35" s="55" t="str">
        <f t="shared" si="10"/>
        <v/>
      </c>
      <c r="Y35" s="55" t="str">
        <f t="shared" si="11"/>
        <v/>
      </c>
      <c r="Z35" s="104" t="str">
        <f t="shared" si="12"/>
        <v/>
      </c>
      <c r="AA35" s="113" t="str">
        <f t="shared" si="13"/>
        <v/>
      </c>
      <c r="AB35" s="183"/>
      <c r="AC35" s="62" t="str">
        <f t="shared" si="14"/>
        <v/>
      </c>
      <c r="AD35" s="63" t="str">
        <f t="shared" si="15"/>
        <v/>
      </c>
      <c r="AE35" s="63" t="str">
        <f t="shared" si="16"/>
        <v/>
      </c>
      <c r="AF35" s="63" t="str">
        <f t="shared" si="17"/>
        <v/>
      </c>
      <c r="AG35" s="108" t="str">
        <f t="shared" si="18"/>
        <v/>
      </c>
      <c r="AH35" s="113" t="str">
        <f t="shared" si="19"/>
        <v/>
      </c>
      <c r="AI35" s="63" t="str">
        <f t="shared" si="20"/>
        <v/>
      </c>
      <c r="AJ35" s="63" t="str">
        <f t="shared" si="21"/>
        <v/>
      </c>
      <c r="AK35" s="63" t="str">
        <f t="shared" si="22"/>
        <v/>
      </c>
      <c r="AL35" s="108" t="str">
        <f t="shared" si="23"/>
        <v/>
      </c>
      <c r="AM35" s="113" t="str">
        <f t="shared" si="24"/>
        <v/>
      </c>
      <c r="AN35" s="34"/>
      <c r="AO35" s="34"/>
    </row>
    <row r="36" spans="1:41" x14ac:dyDescent="0.25">
      <c r="A36" s="34"/>
      <c r="B36" s="384"/>
      <c r="C36" s="384"/>
      <c r="D36" s="384"/>
      <c r="E36" s="384"/>
      <c r="F36" s="384"/>
      <c r="G36" s="384"/>
      <c r="H36" s="384"/>
      <c r="I36" s="40" t="str">
        <f t="shared" si="0"/>
        <v>ÿÿÿÿÿÿÿÿÿÿ</v>
      </c>
      <c r="J36" s="52" t="str">
        <f t="shared" si="1"/>
        <v/>
      </c>
      <c r="K36" s="110"/>
      <c r="L36" s="111"/>
      <c r="M36" s="74"/>
      <c r="N36" s="75"/>
      <c r="O36" s="58" t="str">
        <f>IF($J36="","",P36*Modules!$U$3)</f>
        <v/>
      </c>
      <c r="P36" s="96" t="str">
        <f t="shared" si="2"/>
        <v/>
      </c>
      <c r="Q36" s="52" t="str">
        <f t="shared" si="3"/>
        <v/>
      </c>
      <c r="R36" s="55" t="str">
        <f t="shared" si="4"/>
        <v/>
      </c>
      <c r="S36" s="55" t="str">
        <f t="shared" si="5"/>
        <v/>
      </c>
      <c r="T36" s="55" t="str">
        <f t="shared" si="6"/>
        <v/>
      </c>
      <c r="U36" s="104" t="str">
        <f t="shared" si="7"/>
        <v/>
      </c>
      <c r="V36" s="113" t="str">
        <f t="shared" si="8"/>
        <v/>
      </c>
      <c r="W36" s="52" t="str">
        <f t="shared" si="9"/>
        <v/>
      </c>
      <c r="X36" s="55" t="str">
        <f t="shared" si="10"/>
        <v/>
      </c>
      <c r="Y36" s="55" t="str">
        <f t="shared" si="11"/>
        <v/>
      </c>
      <c r="Z36" s="104" t="str">
        <f t="shared" si="12"/>
        <v/>
      </c>
      <c r="AA36" s="113" t="str">
        <f t="shared" si="13"/>
        <v/>
      </c>
      <c r="AB36" s="183"/>
      <c r="AC36" s="62" t="str">
        <f t="shared" si="14"/>
        <v/>
      </c>
      <c r="AD36" s="63" t="str">
        <f t="shared" si="15"/>
        <v/>
      </c>
      <c r="AE36" s="63" t="str">
        <f t="shared" si="16"/>
        <v/>
      </c>
      <c r="AF36" s="63" t="str">
        <f t="shared" si="17"/>
        <v/>
      </c>
      <c r="AG36" s="108" t="str">
        <f t="shared" si="18"/>
        <v/>
      </c>
      <c r="AH36" s="113" t="str">
        <f t="shared" si="19"/>
        <v/>
      </c>
      <c r="AI36" s="63" t="str">
        <f t="shared" si="20"/>
        <v/>
      </c>
      <c r="AJ36" s="63" t="str">
        <f t="shared" si="21"/>
        <v/>
      </c>
      <c r="AK36" s="63" t="str">
        <f t="shared" si="22"/>
        <v/>
      </c>
      <c r="AL36" s="108" t="str">
        <f t="shared" si="23"/>
        <v/>
      </c>
      <c r="AM36" s="113" t="str">
        <f t="shared" si="24"/>
        <v/>
      </c>
      <c r="AN36" s="34"/>
      <c r="AO36" s="34"/>
    </row>
    <row r="37" spans="1:41" ht="15" customHeight="1" x14ac:dyDescent="0.25">
      <c r="A37" s="34"/>
      <c r="B37" s="383"/>
      <c r="C37" s="383"/>
      <c r="D37" s="383"/>
      <c r="E37" s="383"/>
      <c r="F37" s="383"/>
      <c r="G37" s="383"/>
      <c r="H37" s="383"/>
      <c r="I37" s="40" t="str">
        <f t="shared" si="0"/>
        <v>ÿÿÿÿÿÿÿÿÿÿ</v>
      </c>
      <c r="J37" s="52" t="str">
        <f t="shared" si="1"/>
        <v/>
      </c>
      <c r="K37" s="110"/>
      <c r="L37" s="111"/>
      <c r="M37" s="74"/>
      <c r="N37" s="75"/>
      <c r="O37" s="58" t="str">
        <f>IF($J37="","",P37*Modules!$U$3)</f>
        <v/>
      </c>
      <c r="P37" s="96" t="str">
        <f t="shared" si="2"/>
        <v/>
      </c>
      <c r="Q37" s="52" t="str">
        <f t="shared" si="3"/>
        <v/>
      </c>
      <c r="R37" s="55" t="str">
        <f t="shared" si="4"/>
        <v/>
      </c>
      <c r="S37" s="55" t="str">
        <f t="shared" si="5"/>
        <v/>
      </c>
      <c r="T37" s="55" t="str">
        <f t="shared" si="6"/>
        <v/>
      </c>
      <c r="U37" s="104" t="str">
        <f t="shared" si="7"/>
        <v/>
      </c>
      <c r="V37" s="113" t="str">
        <f t="shared" si="8"/>
        <v/>
      </c>
      <c r="W37" s="52" t="str">
        <f t="shared" si="9"/>
        <v/>
      </c>
      <c r="X37" s="55" t="str">
        <f t="shared" si="10"/>
        <v/>
      </c>
      <c r="Y37" s="55" t="str">
        <f t="shared" si="11"/>
        <v/>
      </c>
      <c r="Z37" s="104" t="str">
        <f t="shared" si="12"/>
        <v/>
      </c>
      <c r="AA37" s="113" t="str">
        <f t="shared" si="13"/>
        <v/>
      </c>
      <c r="AB37" s="183"/>
      <c r="AC37" s="62" t="str">
        <f t="shared" si="14"/>
        <v/>
      </c>
      <c r="AD37" s="63" t="str">
        <f t="shared" si="15"/>
        <v/>
      </c>
      <c r="AE37" s="63" t="str">
        <f t="shared" si="16"/>
        <v/>
      </c>
      <c r="AF37" s="63" t="str">
        <f t="shared" si="17"/>
        <v/>
      </c>
      <c r="AG37" s="108" t="str">
        <f t="shared" si="18"/>
        <v/>
      </c>
      <c r="AH37" s="113" t="str">
        <f t="shared" si="19"/>
        <v/>
      </c>
      <c r="AI37" s="63" t="str">
        <f t="shared" si="20"/>
        <v/>
      </c>
      <c r="AJ37" s="63" t="str">
        <f t="shared" si="21"/>
        <v/>
      </c>
      <c r="AK37" s="63" t="str">
        <f t="shared" si="22"/>
        <v/>
      </c>
      <c r="AL37" s="108" t="str">
        <f t="shared" si="23"/>
        <v/>
      </c>
      <c r="AM37" s="113" t="str">
        <f t="shared" si="24"/>
        <v/>
      </c>
      <c r="AN37" s="34"/>
      <c r="AO37" s="34"/>
    </row>
    <row r="38" spans="1:41" x14ac:dyDescent="0.25">
      <c r="A38" s="34"/>
      <c r="B38" s="383"/>
      <c r="C38" s="383"/>
      <c r="D38" s="383"/>
      <c r="E38" s="383"/>
      <c r="F38" s="383"/>
      <c r="G38" s="383"/>
      <c r="H38" s="383"/>
      <c r="I38" s="40" t="str">
        <f t="shared" si="0"/>
        <v>ÿÿÿÿÿÿÿÿÿÿ</v>
      </c>
      <c r="J38" s="52" t="str">
        <f t="shared" si="1"/>
        <v/>
      </c>
      <c r="K38" s="110"/>
      <c r="L38" s="111"/>
      <c r="M38" s="74"/>
      <c r="N38" s="75"/>
      <c r="O38" s="58" t="str">
        <f>IF($J38="","",P38*Modules!$U$3)</f>
        <v/>
      </c>
      <c r="P38" s="96" t="str">
        <f t="shared" si="2"/>
        <v/>
      </c>
      <c r="Q38" s="52" t="str">
        <f t="shared" si="3"/>
        <v/>
      </c>
      <c r="R38" s="55" t="str">
        <f t="shared" si="4"/>
        <v/>
      </c>
      <c r="S38" s="55" t="str">
        <f t="shared" si="5"/>
        <v/>
      </c>
      <c r="T38" s="55" t="str">
        <f t="shared" si="6"/>
        <v/>
      </c>
      <c r="U38" s="104" t="str">
        <f t="shared" si="7"/>
        <v/>
      </c>
      <c r="V38" s="113" t="str">
        <f t="shared" si="8"/>
        <v/>
      </c>
      <c r="W38" s="52" t="str">
        <f t="shared" si="9"/>
        <v/>
      </c>
      <c r="X38" s="55" t="str">
        <f t="shared" si="10"/>
        <v/>
      </c>
      <c r="Y38" s="55" t="str">
        <f t="shared" si="11"/>
        <v/>
      </c>
      <c r="Z38" s="104" t="str">
        <f t="shared" si="12"/>
        <v/>
      </c>
      <c r="AA38" s="113" t="str">
        <f t="shared" si="13"/>
        <v/>
      </c>
      <c r="AB38" s="183"/>
      <c r="AC38" s="62" t="str">
        <f t="shared" si="14"/>
        <v/>
      </c>
      <c r="AD38" s="63" t="str">
        <f t="shared" si="15"/>
        <v/>
      </c>
      <c r="AE38" s="63" t="str">
        <f t="shared" si="16"/>
        <v/>
      </c>
      <c r="AF38" s="63" t="str">
        <f t="shared" si="17"/>
        <v/>
      </c>
      <c r="AG38" s="108" t="str">
        <f t="shared" si="18"/>
        <v/>
      </c>
      <c r="AH38" s="113" t="str">
        <f t="shared" si="19"/>
        <v/>
      </c>
      <c r="AI38" s="63" t="str">
        <f t="shared" si="20"/>
        <v/>
      </c>
      <c r="AJ38" s="63" t="str">
        <f t="shared" si="21"/>
        <v/>
      </c>
      <c r="AK38" s="63" t="str">
        <f t="shared" si="22"/>
        <v/>
      </c>
      <c r="AL38" s="108" t="str">
        <f t="shared" si="23"/>
        <v/>
      </c>
      <c r="AM38" s="113" t="str">
        <f t="shared" si="24"/>
        <v/>
      </c>
      <c r="AN38" s="34"/>
      <c r="AO38" s="34"/>
    </row>
    <row r="39" spans="1:41" x14ac:dyDescent="0.25">
      <c r="A39" s="34"/>
      <c r="B39" s="383"/>
      <c r="C39" s="383"/>
      <c r="D39" s="383"/>
      <c r="E39" s="383"/>
      <c r="F39" s="383"/>
      <c r="G39" s="383"/>
      <c r="H39" s="383"/>
      <c r="I39" s="40" t="str">
        <f t="shared" si="0"/>
        <v>ÿÿÿÿÿÿÿÿÿÿ</v>
      </c>
      <c r="J39" s="52" t="str">
        <f t="shared" si="1"/>
        <v/>
      </c>
      <c r="K39" s="110"/>
      <c r="L39" s="111"/>
      <c r="M39" s="74"/>
      <c r="N39" s="75"/>
      <c r="O39" s="58" t="str">
        <f>IF($J39="","",P39*Modules!$U$3)</f>
        <v/>
      </c>
      <c r="P39" s="96" t="str">
        <f t="shared" si="2"/>
        <v/>
      </c>
      <c r="Q39" s="52" t="str">
        <f t="shared" si="3"/>
        <v/>
      </c>
      <c r="R39" s="55" t="str">
        <f t="shared" si="4"/>
        <v/>
      </c>
      <c r="S39" s="55" t="str">
        <f t="shared" si="5"/>
        <v/>
      </c>
      <c r="T39" s="55" t="str">
        <f t="shared" si="6"/>
        <v/>
      </c>
      <c r="U39" s="104" t="str">
        <f t="shared" si="7"/>
        <v/>
      </c>
      <c r="V39" s="113" t="str">
        <f t="shared" si="8"/>
        <v/>
      </c>
      <c r="W39" s="52" t="str">
        <f t="shared" si="9"/>
        <v/>
      </c>
      <c r="X39" s="55" t="str">
        <f t="shared" si="10"/>
        <v/>
      </c>
      <c r="Y39" s="55" t="str">
        <f t="shared" si="11"/>
        <v/>
      </c>
      <c r="Z39" s="104" t="str">
        <f t="shared" si="12"/>
        <v/>
      </c>
      <c r="AA39" s="113" t="str">
        <f t="shared" si="13"/>
        <v/>
      </c>
      <c r="AB39" s="183"/>
      <c r="AC39" s="62" t="str">
        <f t="shared" si="14"/>
        <v/>
      </c>
      <c r="AD39" s="63" t="str">
        <f t="shared" si="15"/>
        <v/>
      </c>
      <c r="AE39" s="63" t="str">
        <f t="shared" si="16"/>
        <v/>
      </c>
      <c r="AF39" s="63" t="str">
        <f t="shared" si="17"/>
        <v/>
      </c>
      <c r="AG39" s="108" t="str">
        <f t="shared" si="18"/>
        <v/>
      </c>
      <c r="AH39" s="113" t="str">
        <f t="shared" si="19"/>
        <v/>
      </c>
      <c r="AI39" s="63" t="str">
        <f t="shared" si="20"/>
        <v/>
      </c>
      <c r="AJ39" s="63" t="str">
        <f t="shared" si="21"/>
        <v/>
      </c>
      <c r="AK39" s="63" t="str">
        <f t="shared" si="22"/>
        <v/>
      </c>
      <c r="AL39" s="108" t="str">
        <f t="shared" si="23"/>
        <v/>
      </c>
      <c r="AM39" s="113" t="str">
        <f t="shared" si="24"/>
        <v/>
      </c>
      <c r="AN39" s="34"/>
      <c r="AO39" s="34"/>
    </row>
    <row r="40" spans="1:41" x14ac:dyDescent="0.25">
      <c r="A40" s="34"/>
      <c r="B40" s="383"/>
      <c r="C40" s="383"/>
      <c r="D40" s="383"/>
      <c r="E40" s="383"/>
      <c r="F40" s="383"/>
      <c r="G40" s="383"/>
      <c r="H40" s="383"/>
      <c r="I40" s="40" t="str">
        <f t="shared" si="0"/>
        <v>ÿÿÿÿÿÿÿÿÿÿ</v>
      </c>
      <c r="J40" s="52" t="str">
        <f t="shared" si="1"/>
        <v/>
      </c>
      <c r="K40" s="110"/>
      <c r="L40" s="111"/>
      <c r="M40" s="74"/>
      <c r="N40" s="75"/>
      <c r="O40" s="58" t="str">
        <f>IF($J40="","",P40*Modules!$U$3)</f>
        <v/>
      </c>
      <c r="P40" s="96" t="str">
        <f t="shared" si="2"/>
        <v/>
      </c>
      <c r="Q40" s="52" t="str">
        <f t="shared" si="3"/>
        <v/>
      </c>
      <c r="R40" s="55" t="str">
        <f t="shared" si="4"/>
        <v/>
      </c>
      <c r="S40" s="55" t="str">
        <f t="shared" si="5"/>
        <v/>
      </c>
      <c r="T40" s="55" t="str">
        <f t="shared" si="6"/>
        <v/>
      </c>
      <c r="U40" s="104" t="str">
        <f t="shared" si="7"/>
        <v/>
      </c>
      <c r="V40" s="113" t="str">
        <f t="shared" si="8"/>
        <v/>
      </c>
      <c r="W40" s="52" t="str">
        <f t="shared" si="9"/>
        <v/>
      </c>
      <c r="X40" s="55" t="str">
        <f t="shared" si="10"/>
        <v/>
      </c>
      <c r="Y40" s="55" t="str">
        <f t="shared" si="11"/>
        <v/>
      </c>
      <c r="Z40" s="104" t="str">
        <f t="shared" si="12"/>
        <v/>
      </c>
      <c r="AA40" s="113" t="str">
        <f t="shared" si="13"/>
        <v/>
      </c>
      <c r="AB40" s="183"/>
      <c r="AC40" s="62" t="str">
        <f t="shared" si="14"/>
        <v/>
      </c>
      <c r="AD40" s="63" t="str">
        <f t="shared" si="15"/>
        <v/>
      </c>
      <c r="AE40" s="63" t="str">
        <f t="shared" si="16"/>
        <v/>
      </c>
      <c r="AF40" s="63" t="str">
        <f t="shared" si="17"/>
        <v/>
      </c>
      <c r="AG40" s="108" t="str">
        <f t="shared" si="18"/>
        <v/>
      </c>
      <c r="AH40" s="113" t="str">
        <f t="shared" si="19"/>
        <v/>
      </c>
      <c r="AI40" s="63" t="str">
        <f t="shared" si="20"/>
        <v/>
      </c>
      <c r="AJ40" s="63" t="str">
        <f t="shared" si="21"/>
        <v/>
      </c>
      <c r="AK40" s="63" t="str">
        <f t="shared" si="22"/>
        <v/>
      </c>
      <c r="AL40" s="108" t="str">
        <f t="shared" si="23"/>
        <v/>
      </c>
      <c r="AM40" s="113" t="str">
        <f t="shared" si="24"/>
        <v/>
      </c>
      <c r="AN40" s="34"/>
      <c r="AO40" s="34"/>
    </row>
    <row r="41" spans="1:41" x14ac:dyDescent="0.25">
      <c r="A41" s="34"/>
      <c r="B41" s="34"/>
      <c r="C41" s="34"/>
      <c r="D41" s="34"/>
      <c r="E41" s="34"/>
      <c r="F41" s="34"/>
      <c r="G41" s="34"/>
      <c r="H41" s="34"/>
      <c r="I41" s="40" t="str">
        <f t="shared" si="0"/>
        <v>ÿÿÿÿÿÿÿÿÿÿ</v>
      </c>
      <c r="J41" s="52" t="str">
        <f t="shared" si="1"/>
        <v/>
      </c>
      <c r="K41" s="110"/>
      <c r="L41" s="111"/>
      <c r="M41" s="74"/>
      <c r="N41" s="75"/>
      <c r="O41" s="58" t="str">
        <f>IF($J41="","",P41*Modules!$U$3)</f>
        <v/>
      </c>
      <c r="P41" s="96" t="str">
        <f t="shared" si="2"/>
        <v/>
      </c>
      <c r="Q41" s="52" t="str">
        <f t="shared" si="3"/>
        <v/>
      </c>
      <c r="R41" s="55" t="str">
        <f t="shared" si="4"/>
        <v/>
      </c>
      <c r="S41" s="55" t="str">
        <f t="shared" si="5"/>
        <v/>
      </c>
      <c r="T41" s="55" t="str">
        <f t="shared" si="6"/>
        <v/>
      </c>
      <c r="U41" s="104" t="str">
        <f t="shared" si="7"/>
        <v/>
      </c>
      <c r="V41" s="113" t="str">
        <f t="shared" si="8"/>
        <v/>
      </c>
      <c r="W41" s="52" t="str">
        <f t="shared" si="9"/>
        <v/>
      </c>
      <c r="X41" s="55" t="str">
        <f t="shared" si="10"/>
        <v/>
      </c>
      <c r="Y41" s="55" t="str">
        <f t="shared" si="11"/>
        <v/>
      </c>
      <c r="Z41" s="104" t="str">
        <f t="shared" si="12"/>
        <v/>
      </c>
      <c r="AA41" s="113" t="str">
        <f t="shared" si="13"/>
        <v/>
      </c>
      <c r="AB41" s="183"/>
      <c r="AC41" s="62" t="str">
        <f t="shared" si="14"/>
        <v/>
      </c>
      <c r="AD41" s="63" t="str">
        <f t="shared" si="15"/>
        <v/>
      </c>
      <c r="AE41" s="63" t="str">
        <f t="shared" si="16"/>
        <v/>
      </c>
      <c r="AF41" s="63" t="str">
        <f t="shared" si="17"/>
        <v/>
      </c>
      <c r="AG41" s="108" t="str">
        <f t="shared" si="18"/>
        <v/>
      </c>
      <c r="AH41" s="113" t="str">
        <f t="shared" si="19"/>
        <v/>
      </c>
      <c r="AI41" s="63" t="str">
        <f t="shared" si="20"/>
        <v/>
      </c>
      <c r="AJ41" s="63" t="str">
        <f t="shared" si="21"/>
        <v/>
      </c>
      <c r="AK41" s="63" t="str">
        <f t="shared" si="22"/>
        <v/>
      </c>
      <c r="AL41" s="108" t="str">
        <f t="shared" si="23"/>
        <v/>
      </c>
      <c r="AM41" s="113" t="str">
        <f t="shared" si="24"/>
        <v/>
      </c>
      <c r="AN41" s="34"/>
      <c r="AO41" s="34"/>
    </row>
    <row r="42" spans="1:41" x14ac:dyDescent="0.25">
      <c r="A42" s="34"/>
      <c r="B42" s="34"/>
      <c r="C42" s="34"/>
      <c r="D42" s="34"/>
      <c r="E42" s="34"/>
      <c r="F42" s="34"/>
      <c r="G42" s="34"/>
      <c r="H42" s="34"/>
      <c r="I42" s="40" t="str">
        <f t="shared" ref="I42:I73" si="25">IF(J42&lt;&gt;"",J42,"ÿÿÿÿÿÿÿÿÿÿ")</f>
        <v>ÿÿÿÿÿÿÿÿÿÿ</v>
      </c>
      <c r="J42" s="52" t="str">
        <f t="shared" ref="J42:J73" si="26">IF(K42="","",INDEX(ModCode, MATCH(K42, ModName,0)))</f>
        <v/>
      </c>
      <c r="K42" s="110"/>
      <c r="L42" s="111"/>
      <c r="M42" s="74"/>
      <c r="N42" s="75"/>
      <c r="O42" s="58" t="str">
        <f>IF($J42="","",P42*Modules!$U$3)</f>
        <v/>
      </c>
      <c r="P42" s="96" t="str">
        <f t="shared" ref="P42:P73" si="27">IF(J42="","",VLOOKUP(J42,ModDetail,4,FALSE))</f>
        <v/>
      </c>
      <c r="Q42" s="52" t="str">
        <f t="shared" ref="Q42:Q73" si="28">IF($J42="","",IF(OR($N42,NOT($M42)),VLOOKUP($J42,ModDetail,5,FALSE),""))</f>
        <v/>
      </c>
      <c r="R42" s="55" t="str">
        <f t="shared" ref="R42:R73" si="29">IF($J42="","",IF(OR($N42,NOT($M42)),VLOOKUP($J42,ModDetail,6,FALSE),""))</f>
        <v/>
      </c>
      <c r="S42" s="55" t="str">
        <f t="shared" ref="S42:S73" si="30">IF($J42="","",IF(OR($N42,NOT($M42)),VLOOKUP($J42,ModDetail,7,FALSE),""))</f>
        <v/>
      </c>
      <c r="T42" s="55" t="str">
        <f t="shared" ref="T42:T73" si="31">IF($J42="","",IF(OR($N42,NOT($M42)),VLOOKUP($J42,ModDetail,8,FALSE),""))</f>
        <v/>
      </c>
      <c r="U42" s="104" t="str">
        <f t="shared" ref="U42:U73" si="32">IF($J42="","",IF(OR($N42,NOT($M42)),VLOOKUP($J42,ModDetail,9,FALSE),""))</f>
        <v/>
      </c>
      <c r="V42" s="113" t="str">
        <f t="shared" ref="V42:V73" si="33">IF($J42="","",IF(OR($N42,NOT($M42)),VLOOKUP($J42,ModDetail,10,FALSE),""))</f>
        <v/>
      </c>
      <c r="W42" s="52" t="str">
        <f t="shared" ref="W42:W73" si="34">IF($J42="","",IF(OR($N42,NOT($M42)),VLOOKUP($J42,ModDetail,12,FALSE),""))</f>
        <v/>
      </c>
      <c r="X42" s="55" t="str">
        <f t="shared" ref="X42:X73" si="35">IF($J42="","",IF(OR($N42,NOT($M42)),VLOOKUP($J42,ModDetail,13,FALSE),""))</f>
        <v/>
      </c>
      <c r="Y42" s="55" t="str">
        <f t="shared" ref="Y42:Y73" si="36">IF($J42="","",IF(OR($N42,NOT($M42)),VLOOKUP($J42,ModDetail,14,FALSE),""))</f>
        <v/>
      </c>
      <c r="Z42" s="104" t="str">
        <f t="shared" ref="Z42:Z73" si="37">IF($J42="","",IF(OR($N42,NOT($M42)),VLOOKUP($J42,ModDetail,15,FALSE),""))</f>
        <v/>
      </c>
      <c r="AA42" s="113" t="str">
        <f t="shared" ref="AA42:AA73" si="38">IF($J42="","",IF(OR($N42,NOT($M42)),VLOOKUP($J42,ModDetail,16,FALSE),""))</f>
        <v/>
      </c>
      <c r="AB42" s="183"/>
      <c r="AC42" s="62" t="str">
        <f t="shared" ref="AC42:AC73" si="39">IF($J42="","",IF(OR($N42,NOT($M42)),VLOOKUP($J42,ModDetail,20,FALSE),""))</f>
        <v/>
      </c>
      <c r="AD42" s="63" t="str">
        <f t="shared" ref="AD42:AD73" si="40">IF($J42="","",IF(OR($N42,NOT($M42)),VLOOKUP($J42,ModDetail,21,FALSE),""))</f>
        <v/>
      </c>
      <c r="AE42" s="63" t="str">
        <f t="shared" ref="AE42:AE73" si="41">IF($J42="","",IF(OR($N42,NOT($M42)),VLOOKUP($J42,ModDetail,22,FALSE),""))</f>
        <v/>
      </c>
      <c r="AF42" s="63" t="str">
        <f t="shared" ref="AF42:AF73" si="42">IF($J42="","",IF(OR($N42,NOT($M42)),VLOOKUP($J42,ModDetail,23,FALSE),""))</f>
        <v/>
      </c>
      <c r="AG42" s="108" t="str">
        <f t="shared" ref="AG42:AG73" si="43">IF($J42="","",IF(OR($N42,NOT($M42)),VLOOKUP($J42,ModDetail,24,FALSE),""))</f>
        <v/>
      </c>
      <c r="AH42" s="113" t="str">
        <f t="shared" si="19"/>
        <v/>
      </c>
      <c r="AI42" s="63" t="str">
        <f t="shared" ref="AI42:AI73" si="44">IF($J42="","",IF(OR($N42,NOT($M42)),VLOOKUP($J42,ModDetail,27,FALSE),""))</f>
        <v/>
      </c>
      <c r="AJ42" s="63" t="str">
        <f t="shared" ref="AJ42:AJ73" si="45">IF($J42="","",IF(OR($N42,NOT($M42)),VLOOKUP($J42,ModDetail,28,FALSE),""))</f>
        <v/>
      </c>
      <c r="AK42" s="63" t="str">
        <f t="shared" ref="AK42:AK73" si="46">IF($J42="","",IF(OR($N42,NOT($M42)),VLOOKUP($J42,ModDetail,29,FALSE),""))</f>
        <v/>
      </c>
      <c r="AL42" s="108" t="str">
        <f t="shared" ref="AL42:AL73" si="47">IF($J42="","",IF(OR($N42,NOT($M42)),VLOOKUP($J42,ModDetail,30,FALSE),""))</f>
        <v/>
      </c>
      <c r="AM42" s="113" t="str">
        <f t="shared" ref="AM42:AM73" si="48">IF($J42="","",IF(OR($N42,NOT($M42)),VLOOKUP($J42,ModDetail,31,FALSE),""))</f>
        <v/>
      </c>
      <c r="AN42" s="34"/>
      <c r="AO42" s="34"/>
    </row>
    <row r="43" spans="1:41" x14ac:dyDescent="0.25">
      <c r="A43" s="34"/>
      <c r="B43" s="34"/>
      <c r="C43" s="34"/>
      <c r="D43" s="34"/>
      <c r="E43" s="34"/>
      <c r="F43" s="34"/>
      <c r="G43" s="34"/>
      <c r="H43" s="34"/>
      <c r="I43" s="40" t="str">
        <f t="shared" si="25"/>
        <v>ÿÿÿÿÿÿÿÿÿÿ</v>
      </c>
      <c r="J43" s="52" t="str">
        <f t="shared" si="26"/>
        <v/>
      </c>
      <c r="K43" s="110"/>
      <c r="L43" s="111"/>
      <c r="M43" s="74"/>
      <c r="N43" s="75"/>
      <c r="O43" s="58" t="str">
        <f>IF($J43="","",P43*Modules!$U$3)</f>
        <v/>
      </c>
      <c r="P43" s="96" t="str">
        <f t="shared" si="27"/>
        <v/>
      </c>
      <c r="Q43" s="52" t="str">
        <f t="shared" si="28"/>
        <v/>
      </c>
      <c r="R43" s="55" t="str">
        <f t="shared" si="29"/>
        <v/>
      </c>
      <c r="S43" s="55" t="str">
        <f t="shared" si="30"/>
        <v/>
      </c>
      <c r="T43" s="55" t="str">
        <f t="shared" si="31"/>
        <v/>
      </c>
      <c r="U43" s="104" t="str">
        <f t="shared" si="32"/>
        <v/>
      </c>
      <c r="V43" s="113" t="str">
        <f t="shared" si="33"/>
        <v/>
      </c>
      <c r="W43" s="52" t="str">
        <f t="shared" si="34"/>
        <v/>
      </c>
      <c r="X43" s="55" t="str">
        <f t="shared" si="35"/>
        <v/>
      </c>
      <c r="Y43" s="55" t="str">
        <f t="shared" si="36"/>
        <v/>
      </c>
      <c r="Z43" s="104" t="str">
        <f t="shared" si="37"/>
        <v/>
      </c>
      <c r="AA43" s="113" t="str">
        <f t="shared" si="38"/>
        <v/>
      </c>
      <c r="AB43" s="183"/>
      <c r="AC43" s="62" t="str">
        <f t="shared" si="39"/>
        <v/>
      </c>
      <c r="AD43" s="63" t="str">
        <f t="shared" si="40"/>
        <v/>
      </c>
      <c r="AE43" s="63" t="str">
        <f t="shared" si="41"/>
        <v/>
      </c>
      <c r="AF43" s="63" t="str">
        <f t="shared" si="42"/>
        <v/>
      </c>
      <c r="AG43" s="108" t="str">
        <f t="shared" si="43"/>
        <v/>
      </c>
      <c r="AH43" s="113" t="str">
        <f t="shared" si="19"/>
        <v/>
      </c>
      <c r="AI43" s="63" t="str">
        <f t="shared" si="44"/>
        <v/>
      </c>
      <c r="AJ43" s="63" t="str">
        <f t="shared" si="45"/>
        <v/>
      </c>
      <c r="AK43" s="63" t="str">
        <f t="shared" si="46"/>
        <v/>
      </c>
      <c r="AL43" s="108" t="str">
        <f t="shared" si="47"/>
        <v/>
      </c>
      <c r="AM43" s="113" t="str">
        <f t="shared" si="48"/>
        <v/>
      </c>
      <c r="AN43" s="34"/>
      <c r="AO43" s="34"/>
    </row>
    <row r="44" spans="1:41" x14ac:dyDescent="0.25">
      <c r="A44" s="34"/>
      <c r="B44" s="34"/>
      <c r="C44" s="34"/>
      <c r="D44" s="34"/>
      <c r="E44" s="34"/>
      <c r="F44" s="34"/>
      <c r="G44" s="34"/>
      <c r="H44" s="34"/>
      <c r="I44" s="40" t="str">
        <f t="shared" si="25"/>
        <v>ÿÿÿÿÿÿÿÿÿÿ</v>
      </c>
      <c r="J44" s="52" t="str">
        <f t="shared" si="26"/>
        <v/>
      </c>
      <c r="K44" s="67"/>
      <c r="L44" s="70"/>
      <c r="M44" s="74"/>
      <c r="N44" s="75"/>
      <c r="O44" s="58" t="str">
        <f>IF($J44="","",P44*Modules!$U$3)</f>
        <v/>
      </c>
      <c r="P44" s="96" t="str">
        <f t="shared" si="27"/>
        <v/>
      </c>
      <c r="Q44" s="52" t="str">
        <f t="shared" si="28"/>
        <v/>
      </c>
      <c r="R44" s="55" t="str">
        <f t="shared" si="29"/>
        <v/>
      </c>
      <c r="S44" s="55" t="str">
        <f t="shared" si="30"/>
        <v/>
      </c>
      <c r="T44" s="55" t="str">
        <f t="shared" si="31"/>
        <v/>
      </c>
      <c r="U44" s="104" t="str">
        <f t="shared" si="32"/>
        <v/>
      </c>
      <c r="V44" s="113" t="str">
        <f t="shared" si="33"/>
        <v/>
      </c>
      <c r="W44" s="52" t="str">
        <f t="shared" si="34"/>
        <v/>
      </c>
      <c r="X44" s="55" t="str">
        <f t="shared" si="35"/>
        <v/>
      </c>
      <c r="Y44" s="55" t="str">
        <f t="shared" si="36"/>
        <v/>
      </c>
      <c r="Z44" s="104" t="str">
        <f t="shared" si="37"/>
        <v/>
      </c>
      <c r="AA44" s="113" t="str">
        <f t="shared" si="38"/>
        <v/>
      </c>
      <c r="AB44" s="183"/>
      <c r="AC44" s="62" t="str">
        <f t="shared" si="39"/>
        <v/>
      </c>
      <c r="AD44" s="63" t="str">
        <f t="shared" si="40"/>
        <v/>
      </c>
      <c r="AE44" s="63" t="str">
        <f t="shared" si="41"/>
        <v/>
      </c>
      <c r="AF44" s="63" t="str">
        <f t="shared" si="42"/>
        <v/>
      </c>
      <c r="AG44" s="108" t="str">
        <f t="shared" si="43"/>
        <v/>
      </c>
      <c r="AH44" s="113" t="str">
        <f t="shared" si="19"/>
        <v/>
      </c>
      <c r="AI44" s="63" t="str">
        <f t="shared" si="44"/>
        <v/>
      </c>
      <c r="AJ44" s="63" t="str">
        <f t="shared" si="45"/>
        <v/>
      </c>
      <c r="AK44" s="63" t="str">
        <f t="shared" si="46"/>
        <v/>
      </c>
      <c r="AL44" s="108" t="str">
        <f t="shared" si="47"/>
        <v/>
      </c>
      <c r="AM44" s="113" t="str">
        <f t="shared" si="48"/>
        <v/>
      </c>
      <c r="AN44" s="34"/>
      <c r="AO44" s="34"/>
    </row>
    <row r="45" spans="1:41" x14ac:dyDescent="0.25">
      <c r="A45" s="34"/>
      <c r="B45" s="34"/>
      <c r="C45" s="34"/>
      <c r="D45" s="34"/>
      <c r="E45" s="34"/>
      <c r="F45" s="34"/>
      <c r="G45" s="34"/>
      <c r="H45" s="34"/>
      <c r="I45" s="40" t="str">
        <f t="shared" si="25"/>
        <v>ÿÿÿÿÿÿÿÿÿÿ</v>
      </c>
      <c r="J45" s="52" t="str">
        <f t="shared" si="26"/>
        <v/>
      </c>
      <c r="K45" s="67"/>
      <c r="L45" s="70"/>
      <c r="M45" s="74"/>
      <c r="N45" s="75"/>
      <c r="O45" s="58" t="str">
        <f>IF($J45="","",P45*Modules!$U$3)</f>
        <v/>
      </c>
      <c r="P45" s="96" t="str">
        <f t="shared" si="27"/>
        <v/>
      </c>
      <c r="Q45" s="52" t="str">
        <f t="shared" si="28"/>
        <v/>
      </c>
      <c r="R45" s="55" t="str">
        <f t="shared" si="29"/>
        <v/>
      </c>
      <c r="S45" s="55" t="str">
        <f t="shared" si="30"/>
        <v/>
      </c>
      <c r="T45" s="55" t="str">
        <f t="shared" si="31"/>
        <v/>
      </c>
      <c r="U45" s="104" t="str">
        <f t="shared" si="32"/>
        <v/>
      </c>
      <c r="V45" s="113" t="str">
        <f t="shared" si="33"/>
        <v/>
      </c>
      <c r="W45" s="52" t="str">
        <f t="shared" si="34"/>
        <v/>
      </c>
      <c r="X45" s="55" t="str">
        <f t="shared" si="35"/>
        <v/>
      </c>
      <c r="Y45" s="55" t="str">
        <f t="shared" si="36"/>
        <v/>
      </c>
      <c r="Z45" s="104" t="str">
        <f t="shared" si="37"/>
        <v/>
      </c>
      <c r="AA45" s="113" t="str">
        <f t="shared" si="38"/>
        <v/>
      </c>
      <c r="AB45" s="183"/>
      <c r="AC45" s="62" t="str">
        <f t="shared" si="39"/>
        <v/>
      </c>
      <c r="AD45" s="63" t="str">
        <f t="shared" si="40"/>
        <v/>
      </c>
      <c r="AE45" s="63" t="str">
        <f t="shared" si="41"/>
        <v/>
      </c>
      <c r="AF45" s="63" t="str">
        <f t="shared" si="42"/>
        <v/>
      </c>
      <c r="AG45" s="108" t="str">
        <f t="shared" si="43"/>
        <v/>
      </c>
      <c r="AH45" s="113" t="str">
        <f t="shared" si="19"/>
        <v/>
      </c>
      <c r="AI45" s="63" t="str">
        <f t="shared" si="44"/>
        <v/>
      </c>
      <c r="AJ45" s="63" t="str">
        <f t="shared" si="45"/>
        <v/>
      </c>
      <c r="AK45" s="63" t="str">
        <f t="shared" si="46"/>
        <v/>
      </c>
      <c r="AL45" s="108" t="str">
        <f t="shared" si="47"/>
        <v/>
      </c>
      <c r="AM45" s="113" t="str">
        <f t="shared" si="48"/>
        <v/>
      </c>
      <c r="AN45" s="34"/>
      <c r="AO45" s="34"/>
    </row>
    <row r="46" spans="1:41" x14ac:dyDescent="0.25">
      <c r="A46" s="34"/>
      <c r="B46" s="34"/>
      <c r="C46" s="34"/>
      <c r="D46" s="34"/>
      <c r="E46" s="34"/>
      <c r="F46" s="34"/>
      <c r="G46" s="34"/>
      <c r="H46" s="34"/>
      <c r="I46" s="40" t="str">
        <f t="shared" si="25"/>
        <v>ÿÿÿÿÿÿÿÿÿÿ</v>
      </c>
      <c r="J46" s="52" t="str">
        <f t="shared" si="26"/>
        <v/>
      </c>
      <c r="K46" s="67"/>
      <c r="L46" s="70"/>
      <c r="M46" s="74"/>
      <c r="N46" s="75"/>
      <c r="O46" s="58" t="str">
        <f>IF($J46="","",P46*Modules!$U$3)</f>
        <v/>
      </c>
      <c r="P46" s="96" t="str">
        <f t="shared" si="27"/>
        <v/>
      </c>
      <c r="Q46" s="52" t="str">
        <f t="shared" si="28"/>
        <v/>
      </c>
      <c r="R46" s="55" t="str">
        <f t="shared" si="29"/>
        <v/>
      </c>
      <c r="S46" s="55" t="str">
        <f t="shared" si="30"/>
        <v/>
      </c>
      <c r="T46" s="55" t="str">
        <f t="shared" si="31"/>
        <v/>
      </c>
      <c r="U46" s="104" t="str">
        <f t="shared" si="32"/>
        <v/>
      </c>
      <c r="V46" s="113" t="str">
        <f t="shared" si="33"/>
        <v/>
      </c>
      <c r="W46" s="52" t="str">
        <f t="shared" si="34"/>
        <v/>
      </c>
      <c r="X46" s="55" t="str">
        <f t="shared" si="35"/>
        <v/>
      </c>
      <c r="Y46" s="55" t="str">
        <f t="shared" si="36"/>
        <v/>
      </c>
      <c r="Z46" s="104" t="str">
        <f t="shared" si="37"/>
        <v/>
      </c>
      <c r="AA46" s="113" t="str">
        <f t="shared" si="38"/>
        <v/>
      </c>
      <c r="AB46" s="183"/>
      <c r="AC46" s="62" t="str">
        <f t="shared" si="39"/>
        <v/>
      </c>
      <c r="AD46" s="63" t="str">
        <f t="shared" si="40"/>
        <v/>
      </c>
      <c r="AE46" s="63" t="str">
        <f t="shared" si="41"/>
        <v/>
      </c>
      <c r="AF46" s="63" t="str">
        <f t="shared" si="42"/>
        <v/>
      </c>
      <c r="AG46" s="108" t="str">
        <f t="shared" si="43"/>
        <v/>
      </c>
      <c r="AH46" s="113" t="str">
        <f t="shared" si="19"/>
        <v/>
      </c>
      <c r="AI46" s="63" t="str">
        <f t="shared" si="44"/>
        <v/>
      </c>
      <c r="AJ46" s="63" t="str">
        <f t="shared" si="45"/>
        <v/>
      </c>
      <c r="AK46" s="63" t="str">
        <f t="shared" si="46"/>
        <v/>
      </c>
      <c r="AL46" s="108" t="str">
        <f t="shared" si="47"/>
        <v/>
      </c>
      <c r="AM46" s="113" t="str">
        <f t="shared" si="48"/>
        <v/>
      </c>
      <c r="AN46" s="34"/>
      <c r="AO46" s="34"/>
    </row>
    <row r="47" spans="1:41" x14ac:dyDescent="0.25">
      <c r="A47" s="34"/>
      <c r="B47" s="34"/>
      <c r="C47" s="34"/>
      <c r="D47" s="34"/>
      <c r="E47" s="34"/>
      <c r="F47" s="34"/>
      <c r="G47" s="34"/>
      <c r="H47" s="34"/>
      <c r="I47" s="40" t="str">
        <f t="shared" si="25"/>
        <v>ÿÿÿÿÿÿÿÿÿÿ</v>
      </c>
      <c r="J47" s="52" t="str">
        <f t="shared" si="26"/>
        <v/>
      </c>
      <c r="K47" s="67"/>
      <c r="L47" s="70"/>
      <c r="M47" s="74"/>
      <c r="N47" s="75"/>
      <c r="O47" s="58" t="str">
        <f>IF($J47="","",P47*Modules!$U$3)</f>
        <v/>
      </c>
      <c r="P47" s="96" t="str">
        <f t="shared" si="27"/>
        <v/>
      </c>
      <c r="Q47" s="52" t="str">
        <f t="shared" si="28"/>
        <v/>
      </c>
      <c r="R47" s="55" t="str">
        <f t="shared" si="29"/>
        <v/>
      </c>
      <c r="S47" s="55" t="str">
        <f t="shared" si="30"/>
        <v/>
      </c>
      <c r="T47" s="55" t="str">
        <f t="shared" si="31"/>
        <v/>
      </c>
      <c r="U47" s="104" t="str">
        <f t="shared" si="32"/>
        <v/>
      </c>
      <c r="V47" s="113" t="str">
        <f t="shared" si="33"/>
        <v/>
      </c>
      <c r="W47" s="52" t="str">
        <f t="shared" si="34"/>
        <v/>
      </c>
      <c r="X47" s="55" t="str">
        <f t="shared" si="35"/>
        <v/>
      </c>
      <c r="Y47" s="55" t="str">
        <f t="shared" si="36"/>
        <v/>
      </c>
      <c r="Z47" s="104" t="str">
        <f t="shared" si="37"/>
        <v/>
      </c>
      <c r="AA47" s="113" t="str">
        <f t="shared" si="38"/>
        <v/>
      </c>
      <c r="AB47" s="183"/>
      <c r="AC47" s="62" t="str">
        <f t="shared" si="39"/>
        <v/>
      </c>
      <c r="AD47" s="63" t="str">
        <f t="shared" si="40"/>
        <v/>
      </c>
      <c r="AE47" s="63" t="str">
        <f t="shared" si="41"/>
        <v/>
      </c>
      <c r="AF47" s="63" t="str">
        <f t="shared" si="42"/>
        <v/>
      </c>
      <c r="AG47" s="108" t="str">
        <f t="shared" si="43"/>
        <v/>
      </c>
      <c r="AH47" s="113" t="str">
        <f t="shared" si="19"/>
        <v/>
      </c>
      <c r="AI47" s="63" t="str">
        <f t="shared" si="44"/>
        <v/>
      </c>
      <c r="AJ47" s="63" t="str">
        <f t="shared" si="45"/>
        <v/>
      </c>
      <c r="AK47" s="63" t="str">
        <f t="shared" si="46"/>
        <v/>
      </c>
      <c r="AL47" s="108" t="str">
        <f t="shared" si="47"/>
        <v/>
      </c>
      <c r="AM47" s="113" t="str">
        <f t="shared" si="48"/>
        <v/>
      </c>
      <c r="AN47" s="34"/>
      <c r="AO47" s="34"/>
    </row>
    <row r="48" spans="1:41" x14ac:dyDescent="0.25">
      <c r="A48" s="34"/>
      <c r="B48" s="34"/>
      <c r="C48" s="34"/>
      <c r="D48" s="34"/>
      <c r="E48" s="34"/>
      <c r="F48" s="34"/>
      <c r="G48" s="34"/>
      <c r="H48" s="34"/>
      <c r="I48" s="40" t="str">
        <f t="shared" si="25"/>
        <v>ÿÿÿÿÿÿÿÿÿÿ</v>
      </c>
      <c r="J48" s="52" t="str">
        <f t="shared" si="26"/>
        <v/>
      </c>
      <c r="K48" s="67"/>
      <c r="L48" s="70"/>
      <c r="M48" s="74"/>
      <c r="N48" s="75"/>
      <c r="O48" s="58" t="str">
        <f>IF($J48="","",P48*Modules!$U$3)</f>
        <v/>
      </c>
      <c r="P48" s="96" t="str">
        <f t="shared" si="27"/>
        <v/>
      </c>
      <c r="Q48" s="52" t="str">
        <f t="shared" si="28"/>
        <v/>
      </c>
      <c r="R48" s="55" t="str">
        <f t="shared" si="29"/>
        <v/>
      </c>
      <c r="S48" s="55" t="str">
        <f t="shared" si="30"/>
        <v/>
      </c>
      <c r="T48" s="55" t="str">
        <f t="shared" si="31"/>
        <v/>
      </c>
      <c r="U48" s="104" t="str">
        <f t="shared" si="32"/>
        <v/>
      </c>
      <c r="V48" s="113" t="str">
        <f t="shared" si="33"/>
        <v/>
      </c>
      <c r="W48" s="52" t="str">
        <f t="shared" si="34"/>
        <v/>
      </c>
      <c r="X48" s="55" t="str">
        <f t="shared" si="35"/>
        <v/>
      </c>
      <c r="Y48" s="55" t="str">
        <f t="shared" si="36"/>
        <v/>
      </c>
      <c r="Z48" s="104" t="str">
        <f t="shared" si="37"/>
        <v/>
      </c>
      <c r="AA48" s="113" t="str">
        <f t="shared" si="38"/>
        <v/>
      </c>
      <c r="AB48" s="183"/>
      <c r="AC48" s="62" t="str">
        <f t="shared" si="39"/>
        <v/>
      </c>
      <c r="AD48" s="63" t="str">
        <f t="shared" si="40"/>
        <v/>
      </c>
      <c r="AE48" s="63" t="str">
        <f t="shared" si="41"/>
        <v/>
      </c>
      <c r="AF48" s="63" t="str">
        <f t="shared" si="42"/>
        <v/>
      </c>
      <c r="AG48" s="108" t="str">
        <f t="shared" si="43"/>
        <v/>
      </c>
      <c r="AH48" s="113" t="str">
        <f t="shared" si="19"/>
        <v/>
      </c>
      <c r="AI48" s="63" t="str">
        <f t="shared" si="44"/>
        <v/>
      </c>
      <c r="AJ48" s="63" t="str">
        <f t="shared" si="45"/>
        <v/>
      </c>
      <c r="AK48" s="63" t="str">
        <f t="shared" si="46"/>
        <v/>
      </c>
      <c r="AL48" s="108" t="str">
        <f t="shared" si="47"/>
        <v/>
      </c>
      <c r="AM48" s="113" t="str">
        <f t="shared" si="48"/>
        <v/>
      </c>
      <c r="AN48" s="34"/>
      <c r="AO48" s="34"/>
    </row>
    <row r="49" spans="1:41" x14ac:dyDescent="0.25">
      <c r="A49" s="34"/>
      <c r="B49" s="34"/>
      <c r="C49" s="34"/>
      <c r="D49" s="34"/>
      <c r="E49" s="34"/>
      <c r="F49" s="34"/>
      <c r="G49" s="34"/>
      <c r="H49" s="34"/>
      <c r="I49" s="40" t="str">
        <f t="shared" si="25"/>
        <v>ÿÿÿÿÿÿÿÿÿÿ</v>
      </c>
      <c r="J49" s="52" t="str">
        <f t="shared" si="26"/>
        <v/>
      </c>
      <c r="K49" s="67"/>
      <c r="L49" s="70"/>
      <c r="M49" s="74"/>
      <c r="N49" s="75"/>
      <c r="O49" s="58" t="str">
        <f>IF($J49="","",P49*Modules!$U$3)</f>
        <v/>
      </c>
      <c r="P49" s="96" t="str">
        <f t="shared" si="27"/>
        <v/>
      </c>
      <c r="Q49" s="52" t="str">
        <f t="shared" si="28"/>
        <v/>
      </c>
      <c r="R49" s="55" t="str">
        <f t="shared" si="29"/>
        <v/>
      </c>
      <c r="S49" s="55" t="str">
        <f t="shared" si="30"/>
        <v/>
      </c>
      <c r="T49" s="55" t="str">
        <f t="shared" si="31"/>
        <v/>
      </c>
      <c r="U49" s="104" t="str">
        <f t="shared" si="32"/>
        <v/>
      </c>
      <c r="V49" s="113" t="str">
        <f t="shared" si="33"/>
        <v/>
      </c>
      <c r="W49" s="52" t="str">
        <f t="shared" si="34"/>
        <v/>
      </c>
      <c r="X49" s="55" t="str">
        <f t="shared" si="35"/>
        <v/>
      </c>
      <c r="Y49" s="55" t="str">
        <f t="shared" si="36"/>
        <v/>
      </c>
      <c r="Z49" s="104" t="str">
        <f t="shared" si="37"/>
        <v/>
      </c>
      <c r="AA49" s="113" t="str">
        <f t="shared" si="38"/>
        <v/>
      </c>
      <c r="AB49" s="183"/>
      <c r="AC49" s="62" t="str">
        <f t="shared" si="39"/>
        <v/>
      </c>
      <c r="AD49" s="63" t="str">
        <f t="shared" si="40"/>
        <v/>
      </c>
      <c r="AE49" s="63" t="str">
        <f t="shared" si="41"/>
        <v/>
      </c>
      <c r="AF49" s="63" t="str">
        <f t="shared" si="42"/>
        <v/>
      </c>
      <c r="AG49" s="108" t="str">
        <f t="shared" si="43"/>
        <v/>
      </c>
      <c r="AH49" s="113" t="str">
        <f t="shared" si="19"/>
        <v/>
      </c>
      <c r="AI49" s="63" t="str">
        <f t="shared" si="44"/>
        <v/>
      </c>
      <c r="AJ49" s="63" t="str">
        <f t="shared" si="45"/>
        <v/>
      </c>
      <c r="AK49" s="63" t="str">
        <f t="shared" si="46"/>
        <v/>
      </c>
      <c r="AL49" s="108" t="str">
        <f t="shared" si="47"/>
        <v/>
      </c>
      <c r="AM49" s="113" t="str">
        <f t="shared" si="48"/>
        <v/>
      </c>
      <c r="AN49" s="34"/>
      <c r="AO49" s="34"/>
    </row>
    <row r="50" spans="1:41" x14ac:dyDescent="0.25">
      <c r="A50" s="34"/>
      <c r="B50" s="34"/>
      <c r="C50" s="34"/>
      <c r="D50" s="34"/>
      <c r="E50" s="34"/>
      <c r="F50" s="34"/>
      <c r="G50" s="34"/>
      <c r="H50" s="34"/>
      <c r="I50" s="40" t="str">
        <f t="shared" si="25"/>
        <v>ÿÿÿÿÿÿÿÿÿÿ</v>
      </c>
      <c r="J50" s="52" t="str">
        <f t="shared" si="26"/>
        <v/>
      </c>
      <c r="K50" s="67"/>
      <c r="L50" s="70"/>
      <c r="M50" s="74"/>
      <c r="N50" s="75"/>
      <c r="O50" s="58" t="str">
        <f>IF($J50="","",P50*Modules!$U$3)</f>
        <v/>
      </c>
      <c r="P50" s="96" t="str">
        <f t="shared" si="27"/>
        <v/>
      </c>
      <c r="Q50" s="52" t="str">
        <f t="shared" si="28"/>
        <v/>
      </c>
      <c r="R50" s="55" t="str">
        <f t="shared" si="29"/>
        <v/>
      </c>
      <c r="S50" s="55" t="str">
        <f t="shared" si="30"/>
        <v/>
      </c>
      <c r="T50" s="55" t="str">
        <f t="shared" si="31"/>
        <v/>
      </c>
      <c r="U50" s="104" t="str">
        <f t="shared" si="32"/>
        <v/>
      </c>
      <c r="V50" s="113" t="str">
        <f t="shared" si="33"/>
        <v/>
      </c>
      <c r="W50" s="52" t="str">
        <f t="shared" si="34"/>
        <v/>
      </c>
      <c r="X50" s="55" t="str">
        <f t="shared" si="35"/>
        <v/>
      </c>
      <c r="Y50" s="55" t="str">
        <f t="shared" si="36"/>
        <v/>
      </c>
      <c r="Z50" s="104" t="str">
        <f t="shared" si="37"/>
        <v/>
      </c>
      <c r="AA50" s="113" t="str">
        <f t="shared" si="38"/>
        <v/>
      </c>
      <c r="AB50" s="183"/>
      <c r="AC50" s="62" t="str">
        <f t="shared" si="39"/>
        <v/>
      </c>
      <c r="AD50" s="63" t="str">
        <f t="shared" si="40"/>
        <v/>
      </c>
      <c r="AE50" s="63" t="str">
        <f t="shared" si="41"/>
        <v/>
      </c>
      <c r="AF50" s="63" t="str">
        <f t="shared" si="42"/>
        <v/>
      </c>
      <c r="AG50" s="108" t="str">
        <f t="shared" si="43"/>
        <v/>
      </c>
      <c r="AH50" s="113" t="str">
        <f t="shared" si="19"/>
        <v/>
      </c>
      <c r="AI50" s="63" t="str">
        <f t="shared" si="44"/>
        <v/>
      </c>
      <c r="AJ50" s="63" t="str">
        <f t="shared" si="45"/>
        <v/>
      </c>
      <c r="AK50" s="63" t="str">
        <f t="shared" si="46"/>
        <v/>
      </c>
      <c r="AL50" s="108" t="str">
        <f t="shared" si="47"/>
        <v/>
      </c>
      <c r="AM50" s="113" t="str">
        <f t="shared" si="48"/>
        <v/>
      </c>
      <c r="AN50" s="34"/>
      <c r="AO50" s="34"/>
    </row>
    <row r="51" spans="1:41" x14ac:dyDescent="0.25">
      <c r="A51" s="34"/>
      <c r="B51" s="34"/>
      <c r="C51" s="34"/>
      <c r="D51" s="34"/>
      <c r="E51" s="34"/>
      <c r="F51" s="34"/>
      <c r="G51" s="34"/>
      <c r="H51" s="34"/>
      <c r="I51" s="40" t="str">
        <f t="shared" si="25"/>
        <v>ÿÿÿÿÿÿÿÿÿÿ</v>
      </c>
      <c r="J51" s="52" t="str">
        <f t="shared" si="26"/>
        <v/>
      </c>
      <c r="K51" s="67"/>
      <c r="L51" s="70"/>
      <c r="M51" s="74"/>
      <c r="N51" s="75"/>
      <c r="O51" s="58" t="str">
        <f>IF($J51="","",P51*Modules!$U$3)</f>
        <v/>
      </c>
      <c r="P51" s="96" t="str">
        <f t="shared" si="27"/>
        <v/>
      </c>
      <c r="Q51" s="52" t="str">
        <f t="shared" si="28"/>
        <v/>
      </c>
      <c r="R51" s="55" t="str">
        <f t="shared" si="29"/>
        <v/>
      </c>
      <c r="S51" s="55" t="str">
        <f t="shared" si="30"/>
        <v/>
      </c>
      <c r="T51" s="55" t="str">
        <f t="shared" si="31"/>
        <v/>
      </c>
      <c r="U51" s="104" t="str">
        <f t="shared" si="32"/>
        <v/>
      </c>
      <c r="V51" s="113" t="str">
        <f t="shared" si="33"/>
        <v/>
      </c>
      <c r="W51" s="52" t="str">
        <f t="shared" si="34"/>
        <v/>
      </c>
      <c r="X51" s="55" t="str">
        <f t="shared" si="35"/>
        <v/>
      </c>
      <c r="Y51" s="55" t="str">
        <f t="shared" si="36"/>
        <v/>
      </c>
      <c r="Z51" s="104" t="str">
        <f t="shared" si="37"/>
        <v/>
      </c>
      <c r="AA51" s="113" t="str">
        <f t="shared" si="38"/>
        <v/>
      </c>
      <c r="AB51" s="183"/>
      <c r="AC51" s="62" t="str">
        <f t="shared" si="39"/>
        <v/>
      </c>
      <c r="AD51" s="63" t="str">
        <f t="shared" si="40"/>
        <v/>
      </c>
      <c r="AE51" s="63" t="str">
        <f t="shared" si="41"/>
        <v/>
      </c>
      <c r="AF51" s="63" t="str">
        <f t="shared" si="42"/>
        <v/>
      </c>
      <c r="AG51" s="108" t="str">
        <f t="shared" si="43"/>
        <v/>
      </c>
      <c r="AH51" s="113" t="str">
        <f t="shared" si="19"/>
        <v/>
      </c>
      <c r="AI51" s="63" t="str">
        <f t="shared" si="44"/>
        <v/>
      </c>
      <c r="AJ51" s="63" t="str">
        <f t="shared" si="45"/>
        <v/>
      </c>
      <c r="AK51" s="63" t="str">
        <f t="shared" si="46"/>
        <v/>
      </c>
      <c r="AL51" s="108" t="str">
        <f t="shared" si="47"/>
        <v/>
      </c>
      <c r="AM51" s="113" t="str">
        <f t="shared" si="48"/>
        <v/>
      </c>
      <c r="AN51" s="34"/>
      <c r="AO51" s="34"/>
    </row>
    <row r="52" spans="1:41" x14ac:dyDescent="0.25">
      <c r="A52" s="34"/>
      <c r="B52" s="34"/>
      <c r="C52" s="34"/>
      <c r="D52" s="34"/>
      <c r="E52" s="34"/>
      <c r="F52" s="34"/>
      <c r="G52" s="34"/>
      <c r="H52" s="34"/>
      <c r="I52" s="40" t="str">
        <f t="shared" si="25"/>
        <v>ÿÿÿÿÿÿÿÿÿÿ</v>
      </c>
      <c r="J52" s="52" t="str">
        <f t="shared" si="26"/>
        <v/>
      </c>
      <c r="K52" s="67"/>
      <c r="L52" s="70"/>
      <c r="M52" s="74"/>
      <c r="N52" s="75"/>
      <c r="O52" s="58" t="str">
        <f>IF($J52="","",P52*Modules!$U$3)</f>
        <v/>
      </c>
      <c r="P52" s="96" t="str">
        <f t="shared" si="27"/>
        <v/>
      </c>
      <c r="Q52" s="52" t="str">
        <f t="shared" si="28"/>
        <v/>
      </c>
      <c r="R52" s="55" t="str">
        <f t="shared" si="29"/>
        <v/>
      </c>
      <c r="S52" s="55" t="str">
        <f t="shared" si="30"/>
        <v/>
      </c>
      <c r="T52" s="55" t="str">
        <f t="shared" si="31"/>
        <v/>
      </c>
      <c r="U52" s="104" t="str">
        <f t="shared" si="32"/>
        <v/>
      </c>
      <c r="V52" s="113" t="str">
        <f t="shared" si="33"/>
        <v/>
      </c>
      <c r="W52" s="52" t="str">
        <f t="shared" si="34"/>
        <v/>
      </c>
      <c r="X52" s="55" t="str">
        <f t="shared" si="35"/>
        <v/>
      </c>
      <c r="Y52" s="55" t="str">
        <f t="shared" si="36"/>
        <v/>
      </c>
      <c r="Z52" s="104" t="str">
        <f t="shared" si="37"/>
        <v/>
      </c>
      <c r="AA52" s="113" t="str">
        <f t="shared" si="38"/>
        <v/>
      </c>
      <c r="AB52" s="183"/>
      <c r="AC52" s="62" t="str">
        <f t="shared" si="39"/>
        <v/>
      </c>
      <c r="AD52" s="63" t="str">
        <f t="shared" si="40"/>
        <v/>
      </c>
      <c r="AE52" s="63" t="str">
        <f t="shared" si="41"/>
        <v/>
      </c>
      <c r="AF52" s="63" t="str">
        <f t="shared" si="42"/>
        <v/>
      </c>
      <c r="AG52" s="108" t="str">
        <f t="shared" si="43"/>
        <v/>
      </c>
      <c r="AH52" s="113" t="str">
        <f t="shared" si="19"/>
        <v/>
      </c>
      <c r="AI52" s="63" t="str">
        <f t="shared" si="44"/>
        <v/>
      </c>
      <c r="AJ52" s="63" t="str">
        <f t="shared" si="45"/>
        <v/>
      </c>
      <c r="AK52" s="63" t="str">
        <f t="shared" si="46"/>
        <v/>
      </c>
      <c r="AL52" s="108" t="str">
        <f t="shared" si="47"/>
        <v/>
      </c>
      <c r="AM52" s="113" t="str">
        <f t="shared" si="48"/>
        <v/>
      </c>
      <c r="AN52" s="34"/>
      <c r="AO52" s="34"/>
    </row>
    <row r="53" spans="1:41" x14ac:dyDescent="0.25">
      <c r="A53" s="34"/>
      <c r="B53" s="34"/>
      <c r="C53" s="34"/>
      <c r="D53" s="34"/>
      <c r="E53" s="34"/>
      <c r="F53" s="34"/>
      <c r="G53" s="34"/>
      <c r="H53" s="34"/>
      <c r="I53" s="40" t="str">
        <f t="shared" si="25"/>
        <v>ÿÿÿÿÿÿÿÿÿÿ</v>
      </c>
      <c r="J53" s="52" t="str">
        <f t="shared" si="26"/>
        <v/>
      </c>
      <c r="K53" s="67"/>
      <c r="L53" s="70"/>
      <c r="M53" s="74"/>
      <c r="N53" s="75"/>
      <c r="O53" s="58" t="str">
        <f>IF($J53="","",P53*Modules!$U$3)</f>
        <v/>
      </c>
      <c r="P53" s="96" t="str">
        <f t="shared" si="27"/>
        <v/>
      </c>
      <c r="Q53" s="52" t="str">
        <f t="shared" si="28"/>
        <v/>
      </c>
      <c r="R53" s="55" t="str">
        <f t="shared" si="29"/>
        <v/>
      </c>
      <c r="S53" s="55" t="str">
        <f t="shared" si="30"/>
        <v/>
      </c>
      <c r="T53" s="55" t="str">
        <f t="shared" si="31"/>
        <v/>
      </c>
      <c r="U53" s="104" t="str">
        <f t="shared" si="32"/>
        <v/>
      </c>
      <c r="V53" s="113" t="str">
        <f t="shared" si="33"/>
        <v/>
      </c>
      <c r="W53" s="52" t="str">
        <f t="shared" si="34"/>
        <v/>
      </c>
      <c r="X53" s="55" t="str">
        <f t="shared" si="35"/>
        <v/>
      </c>
      <c r="Y53" s="55" t="str">
        <f t="shared" si="36"/>
        <v/>
      </c>
      <c r="Z53" s="104" t="str">
        <f t="shared" si="37"/>
        <v/>
      </c>
      <c r="AA53" s="113" t="str">
        <f t="shared" si="38"/>
        <v/>
      </c>
      <c r="AB53" s="183"/>
      <c r="AC53" s="62" t="str">
        <f t="shared" si="39"/>
        <v/>
      </c>
      <c r="AD53" s="63" t="str">
        <f t="shared" si="40"/>
        <v/>
      </c>
      <c r="AE53" s="63" t="str">
        <f t="shared" si="41"/>
        <v/>
      </c>
      <c r="AF53" s="63" t="str">
        <f t="shared" si="42"/>
        <v/>
      </c>
      <c r="AG53" s="108" t="str">
        <f t="shared" si="43"/>
        <v/>
      </c>
      <c r="AH53" s="113" t="str">
        <f t="shared" si="19"/>
        <v/>
      </c>
      <c r="AI53" s="63" t="str">
        <f t="shared" si="44"/>
        <v/>
      </c>
      <c r="AJ53" s="63" t="str">
        <f t="shared" si="45"/>
        <v/>
      </c>
      <c r="AK53" s="63" t="str">
        <f t="shared" si="46"/>
        <v/>
      </c>
      <c r="AL53" s="108" t="str">
        <f t="shared" si="47"/>
        <v/>
      </c>
      <c r="AM53" s="113" t="str">
        <f t="shared" si="48"/>
        <v/>
      </c>
      <c r="AN53" s="34"/>
      <c r="AO53" s="34"/>
    </row>
    <row r="54" spans="1:41" x14ac:dyDescent="0.25">
      <c r="A54" s="34"/>
      <c r="B54" s="34"/>
      <c r="C54" s="34"/>
      <c r="D54" s="34"/>
      <c r="E54" s="34"/>
      <c r="F54" s="34"/>
      <c r="G54" s="34"/>
      <c r="H54" s="34"/>
      <c r="I54" s="40" t="str">
        <f t="shared" si="25"/>
        <v>ÿÿÿÿÿÿÿÿÿÿ</v>
      </c>
      <c r="J54" s="52" t="str">
        <f t="shared" si="26"/>
        <v/>
      </c>
      <c r="K54" s="67"/>
      <c r="L54" s="70"/>
      <c r="M54" s="74"/>
      <c r="N54" s="75"/>
      <c r="O54" s="58" t="str">
        <f>IF($J54="","",P54*Modules!$U$3)</f>
        <v/>
      </c>
      <c r="P54" s="96" t="str">
        <f t="shared" si="27"/>
        <v/>
      </c>
      <c r="Q54" s="52" t="str">
        <f t="shared" si="28"/>
        <v/>
      </c>
      <c r="R54" s="55" t="str">
        <f t="shared" si="29"/>
        <v/>
      </c>
      <c r="S54" s="55" t="str">
        <f t="shared" si="30"/>
        <v/>
      </c>
      <c r="T54" s="55" t="str">
        <f t="shared" si="31"/>
        <v/>
      </c>
      <c r="U54" s="104" t="str">
        <f t="shared" si="32"/>
        <v/>
      </c>
      <c r="V54" s="113" t="str">
        <f t="shared" si="33"/>
        <v/>
      </c>
      <c r="W54" s="52" t="str">
        <f t="shared" si="34"/>
        <v/>
      </c>
      <c r="X54" s="55" t="str">
        <f t="shared" si="35"/>
        <v/>
      </c>
      <c r="Y54" s="55" t="str">
        <f t="shared" si="36"/>
        <v/>
      </c>
      <c r="Z54" s="104" t="str">
        <f t="shared" si="37"/>
        <v/>
      </c>
      <c r="AA54" s="113" t="str">
        <f t="shared" si="38"/>
        <v/>
      </c>
      <c r="AB54" s="183"/>
      <c r="AC54" s="62" t="str">
        <f t="shared" si="39"/>
        <v/>
      </c>
      <c r="AD54" s="63" t="str">
        <f t="shared" si="40"/>
        <v/>
      </c>
      <c r="AE54" s="63" t="str">
        <f t="shared" si="41"/>
        <v/>
      </c>
      <c r="AF54" s="63" t="str">
        <f t="shared" si="42"/>
        <v/>
      </c>
      <c r="AG54" s="108" t="str">
        <f t="shared" si="43"/>
        <v/>
      </c>
      <c r="AH54" s="113" t="str">
        <f t="shared" si="19"/>
        <v/>
      </c>
      <c r="AI54" s="63" t="str">
        <f t="shared" si="44"/>
        <v/>
      </c>
      <c r="AJ54" s="63" t="str">
        <f t="shared" si="45"/>
        <v/>
      </c>
      <c r="AK54" s="63" t="str">
        <f t="shared" si="46"/>
        <v/>
      </c>
      <c r="AL54" s="108" t="str">
        <f t="shared" si="47"/>
        <v/>
      </c>
      <c r="AM54" s="113" t="str">
        <f t="shared" si="48"/>
        <v/>
      </c>
      <c r="AN54" s="34"/>
      <c r="AO54" s="34"/>
    </row>
    <row r="55" spans="1:41" x14ac:dyDescent="0.25">
      <c r="A55" s="34"/>
      <c r="B55" s="34"/>
      <c r="C55" s="34"/>
      <c r="D55" s="34"/>
      <c r="E55" s="34"/>
      <c r="F55" s="34"/>
      <c r="G55" s="34"/>
      <c r="H55" s="34"/>
      <c r="I55" s="40" t="str">
        <f t="shared" si="25"/>
        <v>ÿÿÿÿÿÿÿÿÿÿ</v>
      </c>
      <c r="J55" s="52" t="str">
        <f t="shared" si="26"/>
        <v/>
      </c>
      <c r="K55" s="67"/>
      <c r="L55" s="70"/>
      <c r="M55" s="74"/>
      <c r="N55" s="75"/>
      <c r="O55" s="58" t="str">
        <f>IF($J55="","",P55*Modules!$U$3)</f>
        <v/>
      </c>
      <c r="P55" s="96" t="str">
        <f t="shared" si="27"/>
        <v/>
      </c>
      <c r="Q55" s="52" t="str">
        <f t="shared" si="28"/>
        <v/>
      </c>
      <c r="R55" s="55" t="str">
        <f t="shared" si="29"/>
        <v/>
      </c>
      <c r="S55" s="55" t="str">
        <f t="shared" si="30"/>
        <v/>
      </c>
      <c r="T55" s="55" t="str">
        <f t="shared" si="31"/>
        <v/>
      </c>
      <c r="U55" s="104" t="str">
        <f t="shared" si="32"/>
        <v/>
      </c>
      <c r="V55" s="113" t="str">
        <f t="shared" si="33"/>
        <v/>
      </c>
      <c r="W55" s="52" t="str">
        <f t="shared" si="34"/>
        <v/>
      </c>
      <c r="X55" s="55" t="str">
        <f t="shared" si="35"/>
        <v/>
      </c>
      <c r="Y55" s="55" t="str">
        <f t="shared" si="36"/>
        <v/>
      </c>
      <c r="Z55" s="104" t="str">
        <f t="shared" si="37"/>
        <v/>
      </c>
      <c r="AA55" s="113" t="str">
        <f t="shared" si="38"/>
        <v/>
      </c>
      <c r="AB55" s="183"/>
      <c r="AC55" s="62" t="str">
        <f t="shared" si="39"/>
        <v/>
      </c>
      <c r="AD55" s="63" t="str">
        <f t="shared" si="40"/>
        <v/>
      </c>
      <c r="AE55" s="63" t="str">
        <f t="shared" si="41"/>
        <v/>
      </c>
      <c r="AF55" s="63" t="str">
        <f t="shared" si="42"/>
        <v/>
      </c>
      <c r="AG55" s="108" t="str">
        <f t="shared" si="43"/>
        <v/>
      </c>
      <c r="AH55" s="113" t="str">
        <f t="shared" si="19"/>
        <v/>
      </c>
      <c r="AI55" s="63" t="str">
        <f t="shared" si="44"/>
        <v/>
      </c>
      <c r="AJ55" s="63" t="str">
        <f t="shared" si="45"/>
        <v/>
      </c>
      <c r="AK55" s="63" t="str">
        <f t="shared" si="46"/>
        <v/>
      </c>
      <c r="AL55" s="108" t="str">
        <f t="shared" si="47"/>
        <v/>
      </c>
      <c r="AM55" s="113" t="str">
        <f t="shared" si="48"/>
        <v/>
      </c>
      <c r="AN55" s="34"/>
      <c r="AO55" s="34"/>
    </row>
    <row r="56" spans="1:41" x14ac:dyDescent="0.25">
      <c r="A56" s="34"/>
      <c r="B56" s="34"/>
      <c r="C56" s="34"/>
      <c r="D56" s="34"/>
      <c r="E56" s="34"/>
      <c r="F56" s="34"/>
      <c r="G56" s="34"/>
      <c r="H56" s="34"/>
      <c r="I56" s="40" t="str">
        <f t="shared" si="25"/>
        <v>ÿÿÿÿÿÿÿÿÿÿ</v>
      </c>
      <c r="J56" s="52" t="str">
        <f t="shared" si="26"/>
        <v/>
      </c>
      <c r="K56" s="67"/>
      <c r="L56" s="70"/>
      <c r="M56" s="74"/>
      <c r="N56" s="75"/>
      <c r="O56" s="58" t="str">
        <f>IF($J56="","",P56*Modules!$U$3)</f>
        <v/>
      </c>
      <c r="P56" s="96" t="str">
        <f t="shared" si="27"/>
        <v/>
      </c>
      <c r="Q56" s="52" t="str">
        <f t="shared" si="28"/>
        <v/>
      </c>
      <c r="R56" s="55" t="str">
        <f t="shared" si="29"/>
        <v/>
      </c>
      <c r="S56" s="55" t="str">
        <f t="shared" si="30"/>
        <v/>
      </c>
      <c r="T56" s="55" t="str">
        <f t="shared" si="31"/>
        <v/>
      </c>
      <c r="U56" s="104" t="str">
        <f t="shared" si="32"/>
        <v/>
      </c>
      <c r="V56" s="113" t="str">
        <f t="shared" si="33"/>
        <v/>
      </c>
      <c r="W56" s="52" t="str">
        <f t="shared" si="34"/>
        <v/>
      </c>
      <c r="X56" s="55" t="str">
        <f t="shared" si="35"/>
        <v/>
      </c>
      <c r="Y56" s="55" t="str">
        <f t="shared" si="36"/>
        <v/>
      </c>
      <c r="Z56" s="104" t="str">
        <f t="shared" si="37"/>
        <v/>
      </c>
      <c r="AA56" s="113" t="str">
        <f t="shared" si="38"/>
        <v/>
      </c>
      <c r="AB56" s="183"/>
      <c r="AC56" s="62" t="str">
        <f t="shared" si="39"/>
        <v/>
      </c>
      <c r="AD56" s="63" t="str">
        <f t="shared" si="40"/>
        <v/>
      </c>
      <c r="AE56" s="63" t="str">
        <f t="shared" si="41"/>
        <v/>
      </c>
      <c r="AF56" s="63" t="str">
        <f t="shared" si="42"/>
        <v/>
      </c>
      <c r="AG56" s="108" t="str">
        <f t="shared" si="43"/>
        <v/>
      </c>
      <c r="AH56" s="113" t="str">
        <f t="shared" si="19"/>
        <v/>
      </c>
      <c r="AI56" s="63" t="str">
        <f t="shared" si="44"/>
        <v/>
      </c>
      <c r="AJ56" s="63" t="str">
        <f t="shared" si="45"/>
        <v/>
      </c>
      <c r="AK56" s="63" t="str">
        <f t="shared" si="46"/>
        <v/>
      </c>
      <c r="AL56" s="108" t="str">
        <f t="shared" si="47"/>
        <v/>
      </c>
      <c r="AM56" s="113" t="str">
        <f t="shared" si="48"/>
        <v/>
      </c>
      <c r="AN56" s="34"/>
      <c r="AO56" s="34"/>
    </row>
    <row r="57" spans="1:41" x14ac:dyDescent="0.25">
      <c r="A57" s="34"/>
      <c r="B57" s="34"/>
      <c r="C57" s="34"/>
      <c r="D57" s="34"/>
      <c r="E57" s="34"/>
      <c r="F57" s="34"/>
      <c r="G57" s="34"/>
      <c r="H57" s="34"/>
      <c r="I57" s="40" t="str">
        <f t="shared" si="25"/>
        <v>ÿÿÿÿÿÿÿÿÿÿ</v>
      </c>
      <c r="J57" s="52" t="str">
        <f t="shared" si="26"/>
        <v/>
      </c>
      <c r="K57" s="67"/>
      <c r="L57" s="70"/>
      <c r="M57" s="74"/>
      <c r="N57" s="75"/>
      <c r="O57" s="58" t="str">
        <f>IF($J57="","",P57*Modules!$U$3)</f>
        <v/>
      </c>
      <c r="P57" s="96" t="str">
        <f t="shared" si="27"/>
        <v/>
      </c>
      <c r="Q57" s="52" t="str">
        <f t="shared" si="28"/>
        <v/>
      </c>
      <c r="R57" s="55" t="str">
        <f t="shared" si="29"/>
        <v/>
      </c>
      <c r="S57" s="55" t="str">
        <f t="shared" si="30"/>
        <v/>
      </c>
      <c r="T57" s="55" t="str">
        <f t="shared" si="31"/>
        <v/>
      </c>
      <c r="U57" s="104" t="str">
        <f t="shared" si="32"/>
        <v/>
      </c>
      <c r="V57" s="113" t="str">
        <f t="shared" si="33"/>
        <v/>
      </c>
      <c r="W57" s="52" t="str">
        <f t="shared" si="34"/>
        <v/>
      </c>
      <c r="X57" s="55" t="str">
        <f t="shared" si="35"/>
        <v/>
      </c>
      <c r="Y57" s="55" t="str">
        <f t="shared" si="36"/>
        <v/>
      </c>
      <c r="Z57" s="104" t="str">
        <f t="shared" si="37"/>
        <v/>
      </c>
      <c r="AA57" s="113" t="str">
        <f t="shared" si="38"/>
        <v/>
      </c>
      <c r="AB57" s="183"/>
      <c r="AC57" s="62" t="str">
        <f t="shared" si="39"/>
        <v/>
      </c>
      <c r="AD57" s="63" t="str">
        <f t="shared" si="40"/>
        <v/>
      </c>
      <c r="AE57" s="63" t="str">
        <f t="shared" si="41"/>
        <v/>
      </c>
      <c r="AF57" s="63" t="str">
        <f t="shared" si="42"/>
        <v/>
      </c>
      <c r="AG57" s="108" t="str">
        <f t="shared" si="43"/>
        <v/>
      </c>
      <c r="AH57" s="113" t="str">
        <f t="shared" si="19"/>
        <v/>
      </c>
      <c r="AI57" s="63" t="str">
        <f t="shared" si="44"/>
        <v/>
      </c>
      <c r="AJ57" s="63" t="str">
        <f t="shared" si="45"/>
        <v/>
      </c>
      <c r="AK57" s="63" t="str">
        <f t="shared" si="46"/>
        <v/>
      </c>
      <c r="AL57" s="108" t="str">
        <f t="shared" si="47"/>
        <v/>
      </c>
      <c r="AM57" s="113" t="str">
        <f t="shared" si="48"/>
        <v/>
      </c>
      <c r="AN57" s="34"/>
      <c r="AO57" s="34"/>
    </row>
    <row r="58" spans="1:41" x14ac:dyDescent="0.25">
      <c r="A58" s="34"/>
      <c r="B58" s="34"/>
      <c r="C58" s="34"/>
      <c r="D58" s="34"/>
      <c r="E58" s="34"/>
      <c r="F58" s="34"/>
      <c r="G58" s="34"/>
      <c r="H58" s="34"/>
      <c r="I58" s="40" t="str">
        <f t="shared" si="25"/>
        <v>ÿÿÿÿÿÿÿÿÿÿ</v>
      </c>
      <c r="J58" s="52" t="str">
        <f t="shared" si="26"/>
        <v/>
      </c>
      <c r="K58" s="67"/>
      <c r="L58" s="70"/>
      <c r="M58" s="74"/>
      <c r="N58" s="75"/>
      <c r="O58" s="58" t="str">
        <f>IF($J58="","",P58*Modules!$U$3)</f>
        <v/>
      </c>
      <c r="P58" s="96" t="str">
        <f t="shared" si="27"/>
        <v/>
      </c>
      <c r="Q58" s="52" t="str">
        <f t="shared" si="28"/>
        <v/>
      </c>
      <c r="R58" s="55" t="str">
        <f t="shared" si="29"/>
        <v/>
      </c>
      <c r="S58" s="55" t="str">
        <f t="shared" si="30"/>
        <v/>
      </c>
      <c r="T58" s="55" t="str">
        <f t="shared" si="31"/>
        <v/>
      </c>
      <c r="U58" s="104" t="str">
        <f t="shared" si="32"/>
        <v/>
      </c>
      <c r="V58" s="113" t="str">
        <f t="shared" si="33"/>
        <v/>
      </c>
      <c r="W58" s="52" t="str">
        <f t="shared" si="34"/>
        <v/>
      </c>
      <c r="X58" s="55" t="str">
        <f t="shared" si="35"/>
        <v/>
      </c>
      <c r="Y58" s="55" t="str">
        <f t="shared" si="36"/>
        <v/>
      </c>
      <c r="Z58" s="104" t="str">
        <f t="shared" si="37"/>
        <v/>
      </c>
      <c r="AA58" s="113" t="str">
        <f t="shared" si="38"/>
        <v/>
      </c>
      <c r="AB58" s="183"/>
      <c r="AC58" s="62" t="str">
        <f t="shared" si="39"/>
        <v/>
      </c>
      <c r="AD58" s="63" t="str">
        <f t="shared" si="40"/>
        <v/>
      </c>
      <c r="AE58" s="63" t="str">
        <f t="shared" si="41"/>
        <v/>
      </c>
      <c r="AF58" s="63" t="str">
        <f t="shared" si="42"/>
        <v/>
      </c>
      <c r="AG58" s="108" t="str">
        <f t="shared" si="43"/>
        <v/>
      </c>
      <c r="AH58" s="113" t="str">
        <f t="shared" si="19"/>
        <v/>
      </c>
      <c r="AI58" s="63" t="str">
        <f t="shared" si="44"/>
        <v/>
      </c>
      <c r="AJ58" s="63" t="str">
        <f t="shared" si="45"/>
        <v/>
      </c>
      <c r="AK58" s="63" t="str">
        <f t="shared" si="46"/>
        <v/>
      </c>
      <c r="AL58" s="108" t="str">
        <f t="shared" si="47"/>
        <v/>
      </c>
      <c r="AM58" s="113" t="str">
        <f t="shared" si="48"/>
        <v/>
      </c>
      <c r="AN58" s="34"/>
      <c r="AO58" s="34"/>
    </row>
    <row r="59" spans="1:41" x14ac:dyDescent="0.25">
      <c r="A59" s="34"/>
      <c r="B59" s="34"/>
      <c r="C59" s="34"/>
      <c r="D59" s="34"/>
      <c r="E59" s="34"/>
      <c r="F59" s="34"/>
      <c r="G59" s="34"/>
      <c r="H59" s="41"/>
      <c r="I59" s="40" t="str">
        <f t="shared" si="25"/>
        <v>ÿÿÿÿÿÿÿÿÿÿ</v>
      </c>
      <c r="J59" s="52" t="str">
        <f t="shared" si="26"/>
        <v/>
      </c>
      <c r="K59" s="67"/>
      <c r="L59" s="70"/>
      <c r="M59" s="74"/>
      <c r="N59" s="75"/>
      <c r="O59" s="58" t="str">
        <f>IF($J59="","",P59*Modules!$U$3)</f>
        <v/>
      </c>
      <c r="P59" s="96" t="str">
        <f t="shared" si="27"/>
        <v/>
      </c>
      <c r="Q59" s="52" t="str">
        <f t="shared" si="28"/>
        <v/>
      </c>
      <c r="R59" s="55" t="str">
        <f t="shared" si="29"/>
        <v/>
      </c>
      <c r="S59" s="55" t="str">
        <f t="shared" si="30"/>
        <v/>
      </c>
      <c r="T59" s="55" t="str">
        <f t="shared" si="31"/>
        <v/>
      </c>
      <c r="U59" s="104" t="str">
        <f t="shared" si="32"/>
        <v/>
      </c>
      <c r="V59" s="113" t="str">
        <f t="shared" si="33"/>
        <v/>
      </c>
      <c r="W59" s="52" t="str">
        <f t="shared" si="34"/>
        <v/>
      </c>
      <c r="X59" s="55" t="str">
        <f t="shared" si="35"/>
        <v/>
      </c>
      <c r="Y59" s="55" t="str">
        <f t="shared" si="36"/>
        <v/>
      </c>
      <c r="Z59" s="104" t="str">
        <f t="shared" si="37"/>
        <v/>
      </c>
      <c r="AA59" s="113" t="str">
        <f t="shared" si="38"/>
        <v/>
      </c>
      <c r="AB59" s="183"/>
      <c r="AC59" s="62" t="str">
        <f t="shared" si="39"/>
        <v/>
      </c>
      <c r="AD59" s="63" t="str">
        <f t="shared" si="40"/>
        <v/>
      </c>
      <c r="AE59" s="63" t="str">
        <f t="shared" si="41"/>
        <v/>
      </c>
      <c r="AF59" s="63" t="str">
        <f t="shared" si="42"/>
        <v/>
      </c>
      <c r="AG59" s="108" t="str">
        <f t="shared" si="43"/>
        <v/>
      </c>
      <c r="AH59" s="113" t="str">
        <f t="shared" si="19"/>
        <v/>
      </c>
      <c r="AI59" s="63" t="str">
        <f t="shared" si="44"/>
        <v/>
      </c>
      <c r="AJ59" s="63" t="str">
        <f t="shared" si="45"/>
        <v/>
      </c>
      <c r="AK59" s="63" t="str">
        <f t="shared" si="46"/>
        <v/>
      </c>
      <c r="AL59" s="108" t="str">
        <f t="shared" si="47"/>
        <v/>
      </c>
      <c r="AM59" s="113" t="str">
        <f t="shared" si="48"/>
        <v/>
      </c>
      <c r="AN59" s="34"/>
      <c r="AO59" s="34"/>
    </row>
    <row r="60" spans="1:41" x14ac:dyDescent="0.25">
      <c r="A60" s="34"/>
      <c r="B60" s="34"/>
      <c r="C60" s="34"/>
      <c r="D60" s="34"/>
      <c r="E60" s="34"/>
      <c r="F60" s="34"/>
      <c r="G60" s="34"/>
      <c r="H60" s="41"/>
      <c r="I60" s="40" t="str">
        <f t="shared" si="25"/>
        <v>ÿÿÿÿÿÿÿÿÿÿ</v>
      </c>
      <c r="J60" s="52" t="str">
        <f t="shared" si="26"/>
        <v/>
      </c>
      <c r="K60" s="67"/>
      <c r="L60" s="70"/>
      <c r="M60" s="74"/>
      <c r="N60" s="75"/>
      <c r="O60" s="58" t="str">
        <f>IF($J60="","",P60*Modules!$U$3)</f>
        <v/>
      </c>
      <c r="P60" s="96" t="str">
        <f t="shared" si="27"/>
        <v/>
      </c>
      <c r="Q60" s="52" t="str">
        <f t="shared" si="28"/>
        <v/>
      </c>
      <c r="R60" s="55" t="str">
        <f t="shared" si="29"/>
        <v/>
      </c>
      <c r="S60" s="55" t="str">
        <f t="shared" si="30"/>
        <v/>
      </c>
      <c r="T60" s="55" t="str">
        <f t="shared" si="31"/>
        <v/>
      </c>
      <c r="U60" s="104" t="str">
        <f t="shared" si="32"/>
        <v/>
      </c>
      <c r="V60" s="113" t="str">
        <f t="shared" si="33"/>
        <v/>
      </c>
      <c r="W60" s="52" t="str">
        <f t="shared" si="34"/>
        <v/>
      </c>
      <c r="X60" s="55" t="str">
        <f t="shared" si="35"/>
        <v/>
      </c>
      <c r="Y60" s="55" t="str">
        <f t="shared" si="36"/>
        <v/>
      </c>
      <c r="Z60" s="104" t="str">
        <f t="shared" si="37"/>
        <v/>
      </c>
      <c r="AA60" s="113" t="str">
        <f t="shared" si="38"/>
        <v/>
      </c>
      <c r="AB60" s="183"/>
      <c r="AC60" s="62" t="str">
        <f t="shared" si="39"/>
        <v/>
      </c>
      <c r="AD60" s="63" t="str">
        <f t="shared" si="40"/>
        <v/>
      </c>
      <c r="AE60" s="63" t="str">
        <f t="shared" si="41"/>
        <v/>
      </c>
      <c r="AF60" s="63" t="str">
        <f t="shared" si="42"/>
        <v/>
      </c>
      <c r="AG60" s="108" t="str">
        <f t="shared" si="43"/>
        <v/>
      </c>
      <c r="AH60" s="113" t="str">
        <f t="shared" si="19"/>
        <v/>
      </c>
      <c r="AI60" s="63" t="str">
        <f t="shared" si="44"/>
        <v/>
      </c>
      <c r="AJ60" s="63" t="str">
        <f t="shared" si="45"/>
        <v/>
      </c>
      <c r="AK60" s="63" t="str">
        <f t="shared" si="46"/>
        <v/>
      </c>
      <c r="AL60" s="108" t="str">
        <f t="shared" si="47"/>
        <v/>
      </c>
      <c r="AM60" s="113" t="str">
        <f t="shared" si="48"/>
        <v/>
      </c>
      <c r="AN60" s="34"/>
      <c r="AO60" s="34"/>
    </row>
    <row r="61" spans="1:41" x14ac:dyDescent="0.25">
      <c r="A61" s="34"/>
      <c r="B61" s="34"/>
      <c r="C61" s="34"/>
      <c r="D61" s="34"/>
      <c r="E61" s="34"/>
      <c r="F61" s="34"/>
      <c r="G61" s="34"/>
      <c r="H61" s="41"/>
      <c r="I61" s="40" t="str">
        <f t="shared" si="25"/>
        <v>ÿÿÿÿÿÿÿÿÿÿ</v>
      </c>
      <c r="J61" s="52" t="str">
        <f t="shared" si="26"/>
        <v/>
      </c>
      <c r="K61" s="67"/>
      <c r="L61" s="70"/>
      <c r="M61" s="74"/>
      <c r="N61" s="75"/>
      <c r="O61" s="58" t="str">
        <f>IF($J61="","",P61*Modules!$U$3)</f>
        <v/>
      </c>
      <c r="P61" s="96" t="str">
        <f t="shared" si="27"/>
        <v/>
      </c>
      <c r="Q61" s="52" t="str">
        <f t="shared" si="28"/>
        <v/>
      </c>
      <c r="R61" s="55" t="str">
        <f t="shared" si="29"/>
        <v/>
      </c>
      <c r="S61" s="55" t="str">
        <f t="shared" si="30"/>
        <v/>
      </c>
      <c r="T61" s="55" t="str">
        <f t="shared" si="31"/>
        <v/>
      </c>
      <c r="U61" s="104" t="str">
        <f t="shared" si="32"/>
        <v/>
      </c>
      <c r="V61" s="113" t="str">
        <f t="shared" si="33"/>
        <v/>
      </c>
      <c r="W61" s="52" t="str">
        <f t="shared" si="34"/>
        <v/>
      </c>
      <c r="X61" s="55" t="str">
        <f t="shared" si="35"/>
        <v/>
      </c>
      <c r="Y61" s="55" t="str">
        <f t="shared" si="36"/>
        <v/>
      </c>
      <c r="Z61" s="104" t="str">
        <f t="shared" si="37"/>
        <v/>
      </c>
      <c r="AA61" s="113" t="str">
        <f t="shared" si="38"/>
        <v/>
      </c>
      <c r="AB61" s="183"/>
      <c r="AC61" s="62" t="str">
        <f t="shared" si="39"/>
        <v/>
      </c>
      <c r="AD61" s="63" t="str">
        <f t="shared" si="40"/>
        <v/>
      </c>
      <c r="AE61" s="63" t="str">
        <f t="shared" si="41"/>
        <v/>
      </c>
      <c r="AF61" s="63" t="str">
        <f t="shared" si="42"/>
        <v/>
      </c>
      <c r="AG61" s="108" t="str">
        <f t="shared" si="43"/>
        <v/>
      </c>
      <c r="AH61" s="113" t="str">
        <f t="shared" si="19"/>
        <v/>
      </c>
      <c r="AI61" s="63" t="str">
        <f t="shared" si="44"/>
        <v/>
      </c>
      <c r="AJ61" s="63" t="str">
        <f t="shared" si="45"/>
        <v/>
      </c>
      <c r="AK61" s="63" t="str">
        <f t="shared" si="46"/>
        <v/>
      </c>
      <c r="AL61" s="108" t="str">
        <f t="shared" si="47"/>
        <v/>
      </c>
      <c r="AM61" s="113" t="str">
        <f t="shared" si="48"/>
        <v/>
      </c>
      <c r="AN61" s="34"/>
      <c r="AO61" s="34"/>
    </row>
    <row r="62" spans="1:41" x14ac:dyDescent="0.25">
      <c r="A62" s="34"/>
      <c r="B62" s="34"/>
      <c r="C62" s="34"/>
      <c r="D62" s="34"/>
      <c r="E62" s="34"/>
      <c r="F62" s="34"/>
      <c r="G62" s="34"/>
      <c r="H62" s="41"/>
      <c r="I62" s="40" t="str">
        <f t="shared" si="25"/>
        <v>ÿÿÿÿÿÿÿÿÿÿ</v>
      </c>
      <c r="J62" s="52" t="str">
        <f t="shared" si="26"/>
        <v/>
      </c>
      <c r="K62" s="67"/>
      <c r="L62" s="70"/>
      <c r="M62" s="74"/>
      <c r="N62" s="75"/>
      <c r="O62" s="58" t="str">
        <f>IF($J62="","",P62*Modules!$U$3)</f>
        <v/>
      </c>
      <c r="P62" s="96" t="str">
        <f t="shared" si="27"/>
        <v/>
      </c>
      <c r="Q62" s="52" t="str">
        <f t="shared" si="28"/>
        <v/>
      </c>
      <c r="R62" s="55" t="str">
        <f t="shared" si="29"/>
        <v/>
      </c>
      <c r="S62" s="55" t="str">
        <f t="shared" si="30"/>
        <v/>
      </c>
      <c r="T62" s="55" t="str">
        <f t="shared" si="31"/>
        <v/>
      </c>
      <c r="U62" s="104" t="str">
        <f t="shared" si="32"/>
        <v/>
      </c>
      <c r="V62" s="113" t="str">
        <f t="shared" si="33"/>
        <v/>
      </c>
      <c r="W62" s="52" t="str">
        <f t="shared" si="34"/>
        <v/>
      </c>
      <c r="X62" s="55" t="str">
        <f t="shared" si="35"/>
        <v/>
      </c>
      <c r="Y62" s="55" t="str">
        <f t="shared" si="36"/>
        <v/>
      </c>
      <c r="Z62" s="104" t="str">
        <f t="shared" si="37"/>
        <v/>
      </c>
      <c r="AA62" s="113" t="str">
        <f t="shared" si="38"/>
        <v/>
      </c>
      <c r="AB62" s="183"/>
      <c r="AC62" s="62" t="str">
        <f t="shared" si="39"/>
        <v/>
      </c>
      <c r="AD62" s="63" t="str">
        <f t="shared" si="40"/>
        <v/>
      </c>
      <c r="AE62" s="63" t="str">
        <f t="shared" si="41"/>
        <v/>
      </c>
      <c r="AF62" s="63" t="str">
        <f t="shared" si="42"/>
        <v/>
      </c>
      <c r="AG62" s="108" t="str">
        <f t="shared" si="43"/>
        <v/>
      </c>
      <c r="AH62" s="113" t="str">
        <f t="shared" si="19"/>
        <v/>
      </c>
      <c r="AI62" s="63" t="str">
        <f t="shared" si="44"/>
        <v/>
      </c>
      <c r="AJ62" s="63" t="str">
        <f t="shared" si="45"/>
        <v/>
      </c>
      <c r="AK62" s="63" t="str">
        <f t="shared" si="46"/>
        <v/>
      </c>
      <c r="AL62" s="108" t="str">
        <f t="shared" si="47"/>
        <v/>
      </c>
      <c r="AM62" s="113" t="str">
        <f t="shared" si="48"/>
        <v/>
      </c>
      <c r="AN62" s="34"/>
      <c r="AO62" s="34"/>
    </row>
    <row r="63" spans="1:41" x14ac:dyDescent="0.25">
      <c r="A63" s="34"/>
      <c r="B63" s="34"/>
      <c r="C63" s="34"/>
      <c r="D63" s="34"/>
      <c r="E63" s="34"/>
      <c r="F63" s="34"/>
      <c r="G63" s="34"/>
      <c r="H63" s="41"/>
      <c r="I63" s="40" t="str">
        <f t="shared" si="25"/>
        <v>ÿÿÿÿÿÿÿÿÿÿ</v>
      </c>
      <c r="J63" s="52" t="str">
        <f t="shared" si="26"/>
        <v/>
      </c>
      <c r="K63" s="67"/>
      <c r="L63" s="70"/>
      <c r="M63" s="74"/>
      <c r="N63" s="75"/>
      <c r="O63" s="58" t="str">
        <f>IF($J63="","",P63*Modules!$U$3)</f>
        <v/>
      </c>
      <c r="P63" s="96" t="str">
        <f t="shared" si="27"/>
        <v/>
      </c>
      <c r="Q63" s="52" t="str">
        <f t="shared" si="28"/>
        <v/>
      </c>
      <c r="R63" s="55" t="str">
        <f t="shared" si="29"/>
        <v/>
      </c>
      <c r="S63" s="55" t="str">
        <f t="shared" si="30"/>
        <v/>
      </c>
      <c r="T63" s="55" t="str">
        <f t="shared" si="31"/>
        <v/>
      </c>
      <c r="U63" s="104" t="str">
        <f t="shared" si="32"/>
        <v/>
      </c>
      <c r="V63" s="113" t="str">
        <f t="shared" si="33"/>
        <v/>
      </c>
      <c r="W63" s="52" t="str">
        <f t="shared" si="34"/>
        <v/>
      </c>
      <c r="X63" s="55" t="str">
        <f t="shared" si="35"/>
        <v/>
      </c>
      <c r="Y63" s="55" t="str">
        <f t="shared" si="36"/>
        <v/>
      </c>
      <c r="Z63" s="104" t="str">
        <f t="shared" si="37"/>
        <v/>
      </c>
      <c r="AA63" s="113" t="str">
        <f t="shared" si="38"/>
        <v/>
      </c>
      <c r="AB63" s="183"/>
      <c r="AC63" s="62" t="str">
        <f t="shared" si="39"/>
        <v/>
      </c>
      <c r="AD63" s="63" t="str">
        <f t="shared" si="40"/>
        <v/>
      </c>
      <c r="AE63" s="63" t="str">
        <f t="shared" si="41"/>
        <v/>
      </c>
      <c r="AF63" s="63" t="str">
        <f t="shared" si="42"/>
        <v/>
      </c>
      <c r="AG63" s="108" t="str">
        <f t="shared" si="43"/>
        <v/>
      </c>
      <c r="AH63" s="113" t="str">
        <f t="shared" si="19"/>
        <v/>
      </c>
      <c r="AI63" s="63" t="str">
        <f t="shared" si="44"/>
        <v/>
      </c>
      <c r="AJ63" s="63" t="str">
        <f t="shared" si="45"/>
        <v/>
      </c>
      <c r="AK63" s="63" t="str">
        <f t="shared" si="46"/>
        <v/>
      </c>
      <c r="AL63" s="108" t="str">
        <f t="shared" si="47"/>
        <v/>
      </c>
      <c r="AM63" s="113" t="str">
        <f t="shared" si="48"/>
        <v/>
      </c>
      <c r="AN63" s="34"/>
      <c r="AO63" s="34"/>
    </row>
    <row r="64" spans="1:41" x14ac:dyDescent="0.25">
      <c r="A64" s="34"/>
      <c r="B64" s="34"/>
      <c r="C64" s="34"/>
      <c r="D64" s="34"/>
      <c r="E64" s="34"/>
      <c r="F64" s="34"/>
      <c r="G64" s="34"/>
      <c r="H64" s="41"/>
      <c r="I64" s="40" t="str">
        <f t="shared" si="25"/>
        <v>ÿÿÿÿÿÿÿÿÿÿ</v>
      </c>
      <c r="J64" s="52" t="str">
        <f t="shared" si="26"/>
        <v/>
      </c>
      <c r="K64" s="67"/>
      <c r="L64" s="70"/>
      <c r="M64" s="74"/>
      <c r="N64" s="75"/>
      <c r="O64" s="58" t="str">
        <f>IF($J64="","",P64*Modules!$U$3)</f>
        <v/>
      </c>
      <c r="P64" s="96" t="str">
        <f t="shared" si="27"/>
        <v/>
      </c>
      <c r="Q64" s="52" t="str">
        <f t="shared" si="28"/>
        <v/>
      </c>
      <c r="R64" s="55" t="str">
        <f t="shared" si="29"/>
        <v/>
      </c>
      <c r="S64" s="55" t="str">
        <f t="shared" si="30"/>
        <v/>
      </c>
      <c r="T64" s="55" t="str">
        <f t="shared" si="31"/>
        <v/>
      </c>
      <c r="U64" s="104" t="str">
        <f t="shared" si="32"/>
        <v/>
      </c>
      <c r="V64" s="113" t="str">
        <f t="shared" si="33"/>
        <v/>
      </c>
      <c r="W64" s="52" t="str">
        <f t="shared" si="34"/>
        <v/>
      </c>
      <c r="X64" s="55" t="str">
        <f t="shared" si="35"/>
        <v/>
      </c>
      <c r="Y64" s="55" t="str">
        <f t="shared" si="36"/>
        <v/>
      </c>
      <c r="Z64" s="104" t="str">
        <f t="shared" si="37"/>
        <v/>
      </c>
      <c r="AA64" s="113" t="str">
        <f t="shared" si="38"/>
        <v/>
      </c>
      <c r="AB64" s="183"/>
      <c r="AC64" s="62" t="str">
        <f t="shared" si="39"/>
        <v/>
      </c>
      <c r="AD64" s="63" t="str">
        <f t="shared" si="40"/>
        <v/>
      </c>
      <c r="AE64" s="63" t="str">
        <f t="shared" si="41"/>
        <v/>
      </c>
      <c r="AF64" s="63" t="str">
        <f t="shared" si="42"/>
        <v/>
      </c>
      <c r="AG64" s="108" t="str">
        <f t="shared" si="43"/>
        <v/>
      </c>
      <c r="AH64" s="113" t="str">
        <f t="shared" si="19"/>
        <v/>
      </c>
      <c r="AI64" s="63" t="str">
        <f t="shared" si="44"/>
        <v/>
      </c>
      <c r="AJ64" s="63" t="str">
        <f t="shared" si="45"/>
        <v/>
      </c>
      <c r="AK64" s="63" t="str">
        <f t="shared" si="46"/>
        <v/>
      </c>
      <c r="AL64" s="108" t="str">
        <f t="shared" si="47"/>
        <v/>
      </c>
      <c r="AM64" s="113" t="str">
        <f t="shared" si="48"/>
        <v/>
      </c>
      <c r="AN64" s="34"/>
      <c r="AO64" s="34"/>
    </row>
    <row r="65" spans="1:41" x14ac:dyDescent="0.25">
      <c r="A65" s="34"/>
      <c r="B65" s="34"/>
      <c r="C65" s="34"/>
      <c r="D65" s="34"/>
      <c r="E65" s="34"/>
      <c r="F65" s="34"/>
      <c r="G65" s="34"/>
      <c r="H65" s="41"/>
      <c r="I65" s="40" t="str">
        <f t="shared" si="25"/>
        <v>ÿÿÿÿÿÿÿÿÿÿ</v>
      </c>
      <c r="J65" s="52" t="str">
        <f t="shared" si="26"/>
        <v/>
      </c>
      <c r="K65" s="67"/>
      <c r="L65" s="70"/>
      <c r="M65" s="74"/>
      <c r="N65" s="75"/>
      <c r="O65" s="58" t="str">
        <f>IF($J65="","",P65*Modules!$U$3)</f>
        <v/>
      </c>
      <c r="P65" s="96" t="str">
        <f t="shared" si="27"/>
        <v/>
      </c>
      <c r="Q65" s="52" t="str">
        <f t="shared" si="28"/>
        <v/>
      </c>
      <c r="R65" s="55" t="str">
        <f t="shared" si="29"/>
        <v/>
      </c>
      <c r="S65" s="55" t="str">
        <f t="shared" si="30"/>
        <v/>
      </c>
      <c r="T65" s="55" t="str">
        <f t="shared" si="31"/>
        <v/>
      </c>
      <c r="U65" s="104" t="str">
        <f t="shared" si="32"/>
        <v/>
      </c>
      <c r="V65" s="113" t="str">
        <f t="shared" si="33"/>
        <v/>
      </c>
      <c r="W65" s="52" t="str">
        <f t="shared" si="34"/>
        <v/>
      </c>
      <c r="X65" s="55" t="str">
        <f t="shared" si="35"/>
        <v/>
      </c>
      <c r="Y65" s="55" t="str">
        <f t="shared" si="36"/>
        <v/>
      </c>
      <c r="Z65" s="104" t="str">
        <f t="shared" si="37"/>
        <v/>
      </c>
      <c r="AA65" s="113" t="str">
        <f t="shared" si="38"/>
        <v/>
      </c>
      <c r="AB65" s="183"/>
      <c r="AC65" s="62" t="str">
        <f t="shared" si="39"/>
        <v/>
      </c>
      <c r="AD65" s="63" t="str">
        <f t="shared" si="40"/>
        <v/>
      </c>
      <c r="AE65" s="63" t="str">
        <f t="shared" si="41"/>
        <v/>
      </c>
      <c r="AF65" s="63" t="str">
        <f t="shared" si="42"/>
        <v/>
      </c>
      <c r="AG65" s="108" t="str">
        <f t="shared" si="43"/>
        <v/>
      </c>
      <c r="AH65" s="113" t="str">
        <f t="shared" si="19"/>
        <v/>
      </c>
      <c r="AI65" s="63" t="str">
        <f t="shared" si="44"/>
        <v/>
      </c>
      <c r="AJ65" s="63" t="str">
        <f t="shared" si="45"/>
        <v/>
      </c>
      <c r="AK65" s="63" t="str">
        <f t="shared" si="46"/>
        <v/>
      </c>
      <c r="AL65" s="108" t="str">
        <f t="shared" si="47"/>
        <v/>
      </c>
      <c r="AM65" s="113" t="str">
        <f t="shared" si="48"/>
        <v/>
      </c>
      <c r="AN65" s="34"/>
      <c r="AO65" s="34"/>
    </row>
    <row r="66" spans="1:41" x14ac:dyDescent="0.25">
      <c r="A66" s="34"/>
      <c r="B66" s="34"/>
      <c r="C66" s="34"/>
      <c r="D66" s="34"/>
      <c r="E66" s="34"/>
      <c r="F66" s="34"/>
      <c r="G66" s="34"/>
      <c r="H66" s="41"/>
      <c r="I66" s="40" t="str">
        <f t="shared" si="25"/>
        <v>ÿÿÿÿÿÿÿÿÿÿ</v>
      </c>
      <c r="J66" s="52" t="str">
        <f t="shared" si="26"/>
        <v/>
      </c>
      <c r="K66" s="67"/>
      <c r="L66" s="70"/>
      <c r="M66" s="74"/>
      <c r="N66" s="75"/>
      <c r="O66" s="58" t="str">
        <f>IF($J66="","",P66*Modules!$U$3)</f>
        <v/>
      </c>
      <c r="P66" s="96" t="str">
        <f t="shared" si="27"/>
        <v/>
      </c>
      <c r="Q66" s="52" t="str">
        <f t="shared" si="28"/>
        <v/>
      </c>
      <c r="R66" s="55" t="str">
        <f t="shared" si="29"/>
        <v/>
      </c>
      <c r="S66" s="55" t="str">
        <f t="shared" si="30"/>
        <v/>
      </c>
      <c r="T66" s="55" t="str">
        <f t="shared" si="31"/>
        <v/>
      </c>
      <c r="U66" s="104" t="str">
        <f t="shared" si="32"/>
        <v/>
      </c>
      <c r="V66" s="113" t="str">
        <f t="shared" si="33"/>
        <v/>
      </c>
      <c r="W66" s="52" t="str">
        <f t="shared" si="34"/>
        <v/>
      </c>
      <c r="X66" s="55" t="str">
        <f t="shared" si="35"/>
        <v/>
      </c>
      <c r="Y66" s="55" t="str">
        <f t="shared" si="36"/>
        <v/>
      </c>
      <c r="Z66" s="104" t="str">
        <f t="shared" si="37"/>
        <v/>
      </c>
      <c r="AA66" s="113" t="str">
        <f t="shared" si="38"/>
        <v/>
      </c>
      <c r="AB66" s="183"/>
      <c r="AC66" s="62" t="str">
        <f t="shared" si="39"/>
        <v/>
      </c>
      <c r="AD66" s="63" t="str">
        <f t="shared" si="40"/>
        <v/>
      </c>
      <c r="AE66" s="63" t="str">
        <f t="shared" si="41"/>
        <v/>
      </c>
      <c r="AF66" s="63" t="str">
        <f t="shared" si="42"/>
        <v/>
      </c>
      <c r="AG66" s="108" t="str">
        <f t="shared" si="43"/>
        <v/>
      </c>
      <c r="AH66" s="113" t="str">
        <f t="shared" si="19"/>
        <v/>
      </c>
      <c r="AI66" s="63" t="str">
        <f t="shared" si="44"/>
        <v/>
      </c>
      <c r="AJ66" s="63" t="str">
        <f t="shared" si="45"/>
        <v/>
      </c>
      <c r="AK66" s="63" t="str">
        <f t="shared" si="46"/>
        <v/>
      </c>
      <c r="AL66" s="108" t="str">
        <f t="shared" si="47"/>
        <v/>
      </c>
      <c r="AM66" s="113" t="str">
        <f t="shared" si="48"/>
        <v/>
      </c>
      <c r="AN66" s="34"/>
      <c r="AO66" s="34"/>
    </row>
    <row r="67" spans="1:41" x14ac:dyDescent="0.25">
      <c r="A67" s="34"/>
      <c r="B67" s="34"/>
      <c r="C67" s="34"/>
      <c r="D67" s="34"/>
      <c r="E67" s="34"/>
      <c r="F67" s="34"/>
      <c r="G67" s="34"/>
      <c r="H67" s="41"/>
      <c r="I67" s="40" t="str">
        <f t="shared" si="25"/>
        <v>ÿÿÿÿÿÿÿÿÿÿ</v>
      </c>
      <c r="J67" s="52" t="str">
        <f t="shared" si="26"/>
        <v/>
      </c>
      <c r="K67" s="67"/>
      <c r="L67" s="70"/>
      <c r="M67" s="74"/>
      <c r="N67" s="75"/>
      <c r="O67" s="58" t="str">
        <f>IF($J67="","",P67*Modules!$U$3)</f>
        <v/>
      </c>
      <c r="P67" s="96" t="str">
        <f t="shared" si="27"/>
        <v/>
      </c>
      <c r="Q67" s="52" t="str">
        <f t="shared" si="28"/>
        <v/>
      </c>
      <c r="R67" s="55" t="str">
        <f t="shared" si="29"/>
        <v/>
      </c>
      <c r="S67" s="55" t="str">
        <f t="shared" si="30"/>
        <v/>
      </c>
      <c r="T67" s="55" t="str">
        <f t="shared" si="31"/>
        <v/>
      </c>
      <c r="U67" s="104" t="str">
        <f t="shared" si="32"/>
        <v/>
      </c>
      <c r="V67" s="113" t="str">
        <f t="shared" si="33"/>
        <v/>
      </c>
      <c r="W67" s="52" t="str">
        <f t="shared" si="34"/>
        <v/>
      </c>
      <c r="X67" s="55" t="str">
        <f t="shared" si="35"/>
        <v/>
      </c>
      <c r="Y67" s="55" t="str">
        <f t="shared" si="36"/>
        <v/>
      </c>
      <c r="Z67" s="104" t="str">
        <f t="shared" si="37"/>
        <v/>
      </c>
      <c r="AA67" s="113" t="str">
        <f t="shared" si="38"/>
        <v/>
      </c>
      <c r="AB67" s="183"/>
      <c r="AC67" s="62" t="str">
        <f t="shared" si="39"/>
        <v/>
      </c>
      <c r="AD67" s="63" t="str">
        <f t="shared" si="40"/>
        <v/>
      </c>
      <c r="AE67" s="63" t="str">
        <f t="shared" si="41"/>
        <v/>
      </c>
      <c r="AF67" s="63" t="str">
        <f t="shared" si="42"/>
        <v/>
      </c>
      <c r="AG67" s="108" t="str">
        <f t="shared" si="43"/>
        <v/>
      </c>
      <c r="AH67" s="113" t="str">
        <f t="shared" si="19"/>
        <v/>
      </c>
      <c r="AI67" s="63" t="str">
        <f t="shared" si="44"/>
        <v/>
      </c>
      <c r="AJ67" s="63" t="str">
        <f t="shared" si="45"/>
        <v/>
      </c>
      <c r="AK67" s="63" t="str">
        <f t="shared" si="46"/>
        <v/>
      </c>
      <c r="AL67" s="108" t="str">
        <f t="shared" si="47"/>
        <v/>
      </c>
      <c r="AM67" s="113" t="str">
        <f t="shared" si="48"/>
        <v/>
      </c>
      <c r="AN67" s="34"/>
      <c r="AO67" s="34"/>
    </row>
    <row r="68" spans="1:41" x14ac:dyDescent="0.25">
      <c r="A68" s="34"/>
      <c r="B68" s="34"/>
      <c r="C68" s="34"/>
      <c r="D68" s="34"/>
      <c r="E68" s="34"/>
      <c r="F68" s="34"/>
      <c r="G68" s="34"/>
      <c r="H68" s="41"/>
      <c r="I68" s="40" t="str">
        <f t="shared" si="25"/>
        <v>ÿÿÿÿÿÿÿÿÿÿ</v>
      </c>
      <c r="J68" s="52" t="str">
        <f t="shared" si="26"/>
        <v/>
      </c>
      <c r="K68" s="67"/>
      <c r="L68" s="70"/>
      <c r="M68" s="74"/>
      <c r="N68" s="75"/>
      <c r="O68" s="58" t="str">
        <f>IF($J68="","",P68*Modules!$U$3)</f>
        <v/>
      </c>
      <c r="P68" s="96" t="str">
        <f t="shared" si="27"/>
        <v/>
      </c>
      <c r="Q68" s="52" t="str">
        <f t="shared" si="28"/>
        <v/>
      </c>
      <c r="R68" s="55" t="str">
        <f t="shared" si="29"/>
        <v/>
      </c>
      <c r="S68" s="55" t="str">
        <f t="shared" si="30"/>
        <v/>
      </c>
      <c r="T68" s="55" t="str">
        <f t="shared" si="31"/>
        <v/>
      </c>
      <c r="U68" s="104" t="str">
        <f t="shared" si="32"/>
        <v/>
      </c>
      <c r="V68" s="113" t="str">
        <f t="shared" si="33"/>
        <v/>
      </c>
      <c r="W68" s="52" t="str">
        <f t="shared" si="34"/>
        <v/>
      </c>
      <c r="X68" s="55" t="str">
        <f t="shared" si="35"/>
        <v/>
      </c>
      <c r="Y68" s="55" t="str">
        <f t="shared" si="36"/>
        <v/>
      </c>
      <c r="Z68" s="104" t="str">
        <f t="shared" si="37"/>
        <v/>
      </c>
      <c r="AA68" s="113" t="str">
        <f t="shared" si="38"/>
        <v/>
      </c>
      <c r="AB68" s="183"/>
      <c r="AC68" s="62" t="str">
        <f t="shared" si="39"/>
        <v/>
      </c>
      <c r="AD68" s="63" t="str">
        <f t="shared" si="40"/>
        <v/>
      </c>
      <c r="AE68" s="63" t="str">
        <f t="shared" si="41"/>
        <v/>
      </c>
      <c r="AF68" s="63" t="str">
        <f t="shared" si="42"/>
        <v/>
      </c>
      <c r="AG68" s="108" t="str">
        <f t="shared" si="43"/>
        <v/>
      </c>
      <c r="AH68" s="113" t="str">
        <f t="shared" si="19"/>
        <v/>
      </c>
      <c r="AI68" s="63" t="str">
        <f t="shared" si="44"/>
        <v/>
      </c>
      <c r="AJ68" s="63" t="str">
        <f t="shared" si="45"/>
        <v/>
      </c>
      <c r="AK68" s="63" t="str">
        <f t="shared" si="46"/>
        <v/>
      </c>
      <c r="AL68" s="108" t="str">
        <f t="shared" si="47"/>
        <v/>
      </c>
      <c r="AM68" s="113" t="str">
        <f t="shared" si="48"/>
        <v/>
      </c>
      <c r="AN68" s="34"/>
      <c r="AO68" s="34"/>
    </row>
    <row r="69" spans="1:41" x14ac:dyDescent="0.25">
      <c r="A69" s="34"/>
      <c r="B69" s="34"/>
      <c r="C69" s="34"/>
      <c r="D69" s="34"/>
      <c r="E69" s="34"/>
      <c r="F69" s="34"/>
      <c r="G69" s="34"/>
      <c r="H69" s="41"/>
      <c r="I69" s="40" t="str">
        <f t="shared" si="25"/>
        <v>ÿÿÿÿÿÿÿÿÿÿ</v>
      </c>
      <c r="J69" s="52" t="str">
        <f t="shared" si="26"/>
        <v/>
      </c>
      <c r="K69" s="67"/>
      <c r="L69" s="70"/>
      <c r="M69" s="74"/>
      <c r="N69" s="75"/>
      <c r="O69" s="58" t="str">
        <f>IF($J69="","",P69*Modules!$U$3)</f>
        <v/>
      </c>
      <c r="P69" s="96" t="str">
        <f t="shared" si="27"/>
        <v/>
      </c>
      <c r="Q69" s="52" t="str">
        <f t="shared" si="28"/>
        <v/>
      </c>
      <c r="R69" s="55" t="str">
        <f t="shared" si="29"/>
        <v/>
      </c>
      <c r="S69" s="55" t="str">
        <f t="shared" si="30"/>
        <v/>
      </c>
      <c r="T69" s="55" t="str">
        <f t="shared" si="31"/>
        <v/>
      </c>
      <c r="U69" s="104" t="str">
        <f t="shared" si="32"/>
        <v/>
      </c>
      <c r="V69" s="113" t="str">
        <f t="shared" si="33"/>
        <v/>
      </c>
      <c r="W69" s="52" t="str">
        <f t="shared" si="34"/>
        <v/>
      </c>
      <c r="X69" s="55" t="str">
        <f t="shared" si="35"/>
        <v/>
      </c>
      <c r="Y69" s="55" t="str">
        <f t="shared" si="36"/>
        <v/>
      </c>
      <c r="Z69" s="104" t="str">
        <f t="shared" si="37"/>
        <v/>
      </c>
      <c r="AA69" s="113" t="str">
        <f t="shared" si="38"/>
        <v/>
      </c>
      <c r="AB69" s="183"/>
      <c r="AC69" s="62" t="str">
        <f t="shared" si="39"/>
        <v/>
      </c>
      <c r="AD69" s="63" t="str">
        <f t="shared" si="40"/>
        <v/>
      </c>
      <c r="AE69" s="63" t="str">
        <f t="shared" si="41"/>
        <v/>
      </c>
      <c r="AF69" s="63" t="str">
        <f t="shared" si="42"/>
        <v/>
      </c>
      <c r="AG69" s="108" t="str">
        <f t="shared" si="43"/>
        <v/>
      </c>
      <c r="AH69" s="113" t="str">
        <f t="shared" si="19"/>
        <v/>
      </c>
      <c r="AI69" s="63" t="str">
        <f t="shared" si="44"/>
        <v/>
      </c>
      <c r="AJ69" s="63" t="str">
        <f t="shared" si="45"/>
        <v/>
      </c>
      <c r="AK69" s="63" t="str">
        <f t="shared" si="46"/>
        <v/>
      </c>
      <c r="AL69" s="108" t="str">
        <f t="shared" si="47"/>
        <v/>
      </c>
      <c r="AM69" s="113" t="str">
        <f t="shared" si="48"/>
        <v/>
      </c>
      <c r="AN69" s="34"/>
      <c r="AO69" s="34"/>
    </row>
    <row r="70" spans="1:41" x14ac:dyDescent="0.25">
      <c r="A70" s="34"/>
      <c r="B70" s="34"/>
      <c r="C70" s="34"/>
      <c r="D70" s="34"/>
      <c r="E70" s="34"/>
      <c r="F70" s="34"/>
      <c r="G70" s="34"/>
      <c r="H70" s="41"/>
      <c r="I70" s="40" t="str">
        <f t="shared" si="25"/>
        <v>ÿÿÿÿÿÿÿÿÿÿ</v>
      </c>
      <c r="J70" s="52" t="str">
        <f t="shared" si="26"/>
        <v/>
      </c>
      <c r="K70" s="67"/>
      <c r="L70" s="70"/>
      <c r="M70" s="74"/>
      <c r="N70" s="75"/>
      <c r="O70" s="58" t="str">
        <f>IF($J70="","",P70*Modules!$U$3)</f>
        <v/>
      </c>
      <c r="P70" s="96" t="str">
        <f t="shared" si="27"/>
        <v/>
      </c>
      <c r="Q70" s="52" t="str">
        <f t="shared" si="28"/>
        <v/>
      </c>
      <c r="R70" s="55" t="str">
        <f t="shared" si="29"/>
        <v/>
      </c>
      <c r="S70" s="55" t="str">
        <f t="shared" si="30"/>
        <v/>
      </c>
      <c r="T70" s="55" t="str">
        <f t="shared" si="31"/>
        <v/>
      </c>
      <c r="U70" s="104" t="str">
        <f t="shared" si="32"/>
        <v/>
      </c>
      <c r="V70" s="113" t="str">
        <f t="shared" si="33"/>
        <v/>
      </c>
      <c r="W70" s="52" t="str">
        <f t="shared" si="34"/>
        <v/>
      </c>
      <c r="X70" s="55" t="str">
        <f t="shared" si="35"/>
        <v/>
      </c>
      <c r="Y70" s="55" t="str">
        <f t="shared" si="36"/>
        <v/>
      </c>
      <c r="Z70" s="104" t="str">
        <f t="shared" si="37"/>
        <v/>
      </c>
      <c r="AA70" s="113" t="str">
        <f t="shared" si="38"/>
        <v/>
      </c>
      <c r="AB70" s="183"/>
      <c r="AC70" s="62" t="str">
        <f t="shared" si="39"/>
        <v/>
      </c>
      <c r="AD70" s="63" t="str">
        <f t="shared" si="40"/>
        <v/>
      </c>
      <c r="AE70" s="63" t="str">
        <f t="shared" si="41"/>
        <v/>
      </c>
      <c r="AF70" s="63" t="str">
        <f t="shared" si="42"/>
        <v/>
      </c>
      <c r="AG70" s="108" t="str">
        <f t="shared" si="43"/>
        <v/>
      </c>
      <c r="AH70" s="113" t="str">
        <f t="shared" si="19"/>
        <v/>
      </c>
      <c r="AI70" s="63" t="str">
        <f t="shared" si="44"/>
        <v/>
      </c>
      <c r="AJ70" s="63" t="str">
        <f t="shared" si="45"/>
        <v/>
      </c>
      <c r="AK70" s="63" t="str">
        <f t="shared" si="46"/>
        <v/>
      </c>
      <c r="AL70" s="108" t="str">
        <f t="shared" si="47"/>
        <v/>
      </c>
      <c r="AM70" s="113" t="str">
        <f t="shared" si="48"/>
        <v/>
      </c>
      <c r="AN70" s="34"/>
      <c r="AO70" s="34"/>
    </row>
    <row r="71" spans="1:41" x14ac:dyDescent="0.25">
      <c r="A71" s="34"/>
      <c r="B71" s="34"/>
      <c r="C71" s="34"/>
      <c r="D71" s="34"/>
      <c r="E71" s="34"/>
      <c r="F71" s="34"/>
      <c r="G71" s="34"/>
      <c r="H71" s="41"/>
      <c r="I71" s="40" t="str">
        <f t="shared" si="25"/>
        <v>ÿÿÿÿÿÿÿÿÿÿ</v>
      </c>
      <c r="J71" s="52" t="str">
        <f t="shared" si="26"/>
        <v/>
      </c>
      <c r="K71" s="67"/>
      <c r="L71" s="70"/>
      <c r="M71" s="74"/>
      <c r="N71" s="75"/>
      <c r="O71" s="58" t="str">
        <f>IF($J71="","",P71*Modules!$U$3)</f>
        <v/>
      </c>
      <c r="P71" s="96" t="str">
        <f t="shared" si="27"/>
        <v/>
      </c>
      <c r="Q71" s="52" t="str">
        <f t="shared" si="28"/>
        <v/>
      </c>
      <c r="R71" s="55" t="str">
        <f t="shared" si="29"/>
        <v/>
      </c>
      <c r="S71" s="55" t="str">
        <f t="shared" si="30"/>
        <v/>
      </c>
      <c r="T71" s="55" t="str">
        <f t="shared" si="31"/>
        <v/>
      </c>
      <c r="U71" s="104" t="str">
        <f t="shared" si="32"/>
        <v/>
      </c>
      <c r="V71" s="113" t="str">
        <f t="shared" si="33"/>
        <v/>
      </c>
      <c r="W71" s="52" t="str">
        <f t="shared" si="34"/>
        <v/>
      </c>
      <c r="X71" s="55" t="str">
        <f t="shared" si="35"/>
        <v/>
      </c>
      <c r="Y71" s="55" t="str">
        <f t="shared" si="36"/>
        <v/>
      </c>
      <c r="Z71" s="104" t="str">
        <f t="shared" si="37"/>
        <v/>
      </c>
      <c r="AA71" s="113" t="str">
        <f t="shared" si="38"/>
        <v/>
      </c>
      <c r="AB71" s="183"/>
      <c r="AC71" s="62" t="str">
        <f t="shared" si="39"/>
        <v/>
      </c>
      <c r="AD71" s="63" t="str">
        <f t="shared" si="40"/>
        <v/>
      </c>
      <c r="AE71" s="63" t="str">
        <f t="shared" si="41"/>
        <v/>
      </c>
      <c r="AF71" s="63" t="str">
        <f t="shared" si="42"/>
        <v/>
      </c>
      <c r="AG71" s="108" t="str">
        <f t="shared" si="43"/>
        <v/>
      </c>
      <c r="AH71" s="113" t="str">
        <f t="shared" si="19"/>
        <v/>
      </c>
      <c r="AI71" s="63" t="str">
        <f t="shared" si="44"/>
        <v/>
      </c>
      <c r="AJ71" s="63" t="str">
        <f t="shared" si="45"/>
        <v/>
      </c>
      <c r="AK71" s="63" t="str">
        <f t="shared" si="46"/>
        <v/>
      </c>
      <c r="AL71" s="108" t="str">
        <f t="shared" si="47"/>
        <v/>
      </c>
      <c r="AM71" s="113" t="str">
        <f t="shared" si="48"/>
        <v/>
      </c>
      <c r="AN71" s="34"/>
      <c r="AO71" s="34"/>
    </row>
    <row r="72" spans="1:41" x14ac:dyDescent="0.25">
      <c r="A72" s="34"/>
      <c r="B72" s="34"/>
      <c r="C72" s="34"/>
      <c r="D72" s="34"/>
      <c r="E72" s="34"/>
      <c r="F72" s="34"/>
      <c r="G72" s="34"/>
      <c r="H72" s="41"/>
      <c r="I72" s="40" t="str">
        <f t="shared" si="25"/>
        <v>ÿÿÿÿÿÿÿÿÿÿ</v>
      </c>
      <c r="J72" s="52" t="str">
        <f t="shared" si="26"/>
        <v/>
      </c>
      <c r="K72" s="67"/>
      <c r="L72" s="70"/>
      <c r="M72" s="74"/>
      <c r="N72" s="75"/>
      <c r="O72" s="58" t="str">
        <f>IF($J72="","",P72*Modules!$U$3)</f>
        <v/>
      </c>
      <c r="P72" s="96" t="str">
        <f t="shared" si="27"/>
        <v/>
      </c>
      <c r="Q72" s="52" t="str">
        <f t="shared" si="28"/>
        <v/>
      </c>
      <c r="R72" s="55" t="str">
        <f t="shared" si="29"/>
        <v/>
      </c>
      <c r="S72" s="55" t="str">
        <f t="shared" si="30"/>
        <v/>
      </c>
      <c r="T72" s="55" t="str">
        <f t="shared" si="31"/>
        <v/>
      </c>
      <c r="U72" s="104" t="str">
        <f t="shared" si="32"/>
        <v/>
      </c>
      <c r="V72" s="113" t="str">
        <f t="shared" si="33"/>
        <v/>
      </c>
      <c r="W72" s="52" t="str">
        <f t="shared" si="34"/>
        <v/>
      </c>
      <c r="X72" s="55" t="str">
        <f t="shared" si="35"/>
        <v/>
      </c>
      <c r="Y72" s="55" t="str">
        <f t="shared" si="36"/>
        <v/>
      </c>
      <c r="Z72" s="104" t="str">
        <f t="shared" si="37"/>
        <v/>
      </c>
      <c r="AA72" s="113" t="str">
        <f t="shared" si="38"/>
        <v/>
      </c>
      <c r="AB72" s="183"/>
      <c r="AC72" s="62" t="str">
        <f t="shared" si="39"/>
        <v/>
      </c>
      <c r="AD72" s="63" t="str">
        <f t="shared" si="40"/>
        <v/>
      </c>
      <c r="AE72" s="63" t="str">
        <f t="shared" si="41"/>
        <v/>
      </c>
      <c r="AF72" s="63" t="str">
        <f t="shared" si="42"/>
        <v/>
      </c>
      <c r="AG72" s="108" t="str">
        <f t="shared" si="43"/>
        <v/>
      </c>
      <c r="AH72" s="113" t="str">
        <f t="shared" si="19"/>
        <v/>
      </c>
      <c r="AI72" s="63" t="str">
        <f t="shared" si="44"/>
        <v/>
      </c>
      <c r="AJ72" s="63" t="str">
        <f t="shared" si="45"/>
        <v/>
      </c>
      <c r="AK72" s="63" t="str">
        <f t="shared" si="46"/>
        <v/>
      </c>
      <c r="AL72" s="108" t="str">
        <f t="shared" si="47"/>
        <v/>
      </c>
      <c r="AM72" s="113" t="str">
        <f t="shared" si="48"/>
        <v/>
      </c>
      <c r="AN72" s="34"/>
      <c r="AO72" s="34"/>
    </row>
    <row r="73" spans="1:41" x14ac:dyDescent="0.25">
      <c r="A73" s="34"/>
      <c r="B73" s="34"/>
      <c r="C73" s="34"/>
      <c r="D73" s="34"/>
      <c r="E73" s="34"/>
      <c r="F73" s="34"/>
      <c r="G73" s="34"/>
      <c r="H73" s="41"/>
      <c r="I73" s="40" t="str">
        <f t="shared" si="25"/>
        <v>ÿÿÿÿÿÿÿÿÿÿ</v>
      </c>
      <c r="J73" s="52" t="str">
        <f t="shared" si="26"/>
        <v/>
      </c>
      <c r="K73" s="67"/>
      <c r="L73" s="70"/>
      <c r="M73" s="74"/>
      <c r="N73" s="75"/>
      <c r="O73" s="58" t="str">
        <f>IF($J73="","",P73*Modules!$U$3)</f>
        <v/>
      </c>
      <c r="P73" s="96" t="str">
        <f t="shared" si="27"/>
        <v/>
      </c>
      <c r="Q73" s="52" t="str">
        <f t="shared" si="28"/>
        <v/>
      </c>
      <c r="R73" s="55" t="str">
        <f t="shared" si="29"/>
        <v/>
      </c>
      <c r="S73" s="55" t="str">
        <f t="shared" si="30"/>
        <v/>
      </c>
      <c r="T73" s="55" t="str">
        <f t="shared" si="31"/>
        <v/>
      </c>
      <c r="U73" s="104" t="str">
        <f t="shared" si="32"/>
        <v/>
      </c>
      <c r="V73" s="113" t="str">
        <f t="shared" si="33"/>
        <v/>
      </c>
      <c r="W73" s="52" t="str">
        <f t="shared" si="34"/>
        <v/>
      </c>
      <c r="X73" s="55" t="str">
        <f t="shared" si="35"/>
        <v/>
      </c>
      <c r="Y73" s="55" t="str">
        <f t="shared" si="36"/>
        <v/>
      </c>
      <c r="Z73" s="104" t="str">
        <f t="shared" si="37"/>
        <v/>
      </c>
      <c r="AA73" s="113" t="str">
        <f t="shared" si="38"/>
        <v/>
      </c>
      <c r="AB73" s="183"/>
      <c r="AC73" s="62" t="str">
        <f t="shared" si="39"/>
        <v/>
      </c>
      <c r="AD73" s="63" t="str">
        <f t="shared" si="40"/>
        <v/>
      </c>
      <c r="AE73" s="63" t="str">
        <f t="shared" si="41"/>
        <v/>
      </c>
      <c r="AF73" s="63" t="str">
        <f t="shared" si="42"/>
        <v/>
      </c>
      <c r="AG73" s="108" t="str">
        <f t="shared" si="43"/>
        <v/>
      </c>
      <c r="AH73" s="113" t="str">
        <f t="shared" si="19"/>
        <v/>
      </c>
      <c r="AI73" s="63" t="str">
        <f t="shared" si="44"/>
        <v/>
      </c>
      <c r="AJ73" s="63" t="str">
        <f t="shared" si="45"/>
        <v/>
      </c>
      <c r="AK73" s="63" t="str">
        <f t="shared" si="46"/>
        <v/>
      </c>
      <c r="AL73" s="108" t="str">
        <f t="shared" si="47"/>
        <v/>
      </c>
      <c r="AM73" s="113" t="str">
        <f t="shared" si="48"/>
        <v/>
      </c>
      <c r="AN73" s="34"/>
      <c r="AO73" s="34"/>
    </row>
    <row r="74" spans="1:41" x14ac:dyDescent="0.25">
      <c r="A74" s="34"/>
      <c r="B74" s="34"/>
      <c r="C74" s="34"/>
      <c r="D74" s="34"/>
      <c r="E74" s="34"/>
      <c r="F74" s="34"/>
      <c r="G74" s="34"/>
      <c r="H74" s="41"/>
      <c r="I74" s="40" t="str">
        <f t="shared" ref="I74:I105" si="49">IF(J74&lt;&gt;"",J74,"ÿÿÿÿÿÿÿÿÿÿ")</f>
        <v>ÿÿÿÿÿÿÿÿÿÿ</v>
      </c>
      <c r="J74" s="52" t="str">
        <f t="shared" ref="J74:J105" si="50">IF(K74="","",INDEX(ModCode, MATCH(K74, ModName,0)))</f>
        <v/>
      </c>
      <c r="K74" s="67"/>
      <c r="L74" s="70"/>
      <c r="M74" s="74"/>
      <c r="N74" s="75"/>
      <c r="O74" s="58" t="str">
        <f>IF($J74="","",P74*Modules!$U$3)</f>
        <v/>
      </c>
      <c r="P74" s="96" t="str">
        <f t="shared" ref="P74:P105" si="51">IF(J74="","",VLOOKUP(J74,ModDetail,4,FALSE))</f>
        <v/>
      </c>
      <c r="Q74" s="52" t="str">
        <f t="shared" ref="Q74:Q105" si="52">IF($J74="","",IF(OR($N74,NOT($M74)),VLOOKUP($J74,ModDetail,5,FALSE),""))</f>
        <v/>
      </c>
      <c r="R74" s="55" t="str">
        <f t="shared" ref="R74:R105" si="53">IF($J74="","",IF(OR($N74,NOT($M74)),VLOOKUP($J74,ModDetail,6,FALSE),""))</f>
        <v/>
      </c>
      <c r="S74" s="55" t="str">
        <f t="shared" ref="S74:S105" si="54">IF($J74="","",IF(OR($N74,NOT($M74)),VLOOKUP($J74,ModDetail,7,FALSE),""))</f>
        <v/>
      </c>
      <c r="T74" s="55" t="str">
        <f t="shared" ref="T74:T105" si="55">IF($J74="","",IF(OR($N74,NOT($M74)),VLOOKUP($J74,ModDetail,8,FALSE),""))</f>
        <v/>
      </c>
      <c r="U74" s="104" t="str">
        <f t="shared" ref="U74:U105" si="56">IF($J74="","",IF(OR($N74,NOT($M74)),VLOOKUP($J74,ModDetail,9,FALSE),""))</f>
        <v/>
      </c>
      <c r="V74" s="113" t="str">
        <f t="shared" ref="V74:V105" si="57">IF($J74="","",IF(OR($N74,NOT($M74)),VLOOKUP($J74,ModDetail,10,FALSE),""))</f>
        <v/>
      </c>
      <c r="W74" s="52" t="str">
        <f t="shared" ref="W74:W105" si="58">IF($J74="","",IF(OR($N74,NOT($M74)),VLOOKUP($J74,ModDetail,12,FALSE),""))</f>
        <v/>
      </c>
      <c r="X74" s="55" t="str">
        <f t="shared" ref="X74:X105" si="59">IF($J74="","",IF(OR($N74,NOT($M74)),VLOOKUP($J74,ModDetail,13,FALSE),""))</f>
        <v/>
      </c>
      <c r="Y74" s="55" t="str">
        <f t="shared" ref="Y74:Y105" si="60">IF($J74="","",IF(OR($N74,NOT($M74)),VLOOKUP($J74,ModDetail,14,FALSE),""))</f>
        <v/>
      </c>
      <c r="Z74" s="104" t="str">
        <f t="shared" ref="Z74:Z105" si="61">IF($J74="","",IF(OR($N74,NOT($M74)),VLOOKUP($J74,ModDetail,15,FALSE),""))</f>
        <v/>
      </c>
      <c r="AA74" s="113" t="str">
        <f t="shared" ref="AA74:AA105" si="62">IF($J74="","",IF(OR($N74,NOT($M74)),VLOOKUP($J74,ModDetail,16,FALSE),""))</f>
        <v/>
      </c>
      <c r="AB74" s="183"/>
      <c r="AC74" s="62" t="str">
        <f t="shared" ref="AC74:AC105" si="63">IF($J74="","",IF(OR($N74,NOT($M74)),VLOOKUP($J74,ModDetail,20,FALSE),""))</f>
        <v/>
      </c>
      <c r="AD74" s="63" t="str">
        <f t="shared" ref="AD74:AD105" si="64">IF($J74="","",IF(OR($N74,NOT($M74)),VLOOKUP($J74,ModDetail,21,FALSE),""))</f>
        <v/>
      </c>
      <c r="AE74" s="63" t="str">
        <f t="shared" ref="AE74:AE105" si="65">IF($J74="","",IF(OR($N74,NOT($M74)),VLOOKUP($J74,ModDetail,22,FALSE),""))</f>
        <v/>
      </c>
      <c r="AF74" s="63" t="str">
        <f t="shared" ref="AF74:AF105" si="66">IF($J74="","",IF(OR($N74,NOT($M74)),VLOOKUP($J74,ModDetail,23,FALSE),""))</f>
        <v/>
      </c>
      <c r="AG74" s="108" t="str">
        <f t="shared" ref="AG74:AG105" si="67">IF($J74="","",IF(OR($N74,NOT($M74)),VLOOKUP($J74,ModDetail,24,FALSE),""))</f>
        <v/>
      </c>
      <c r="AH74" s="113" t="str">
        <f t="shared" ref="AH74:AH137" si="68">IF($J74="","",IF(OR($N74,NOT($M74)),VLOOKUP($J74,ModDetail,26,FALSE),""))</f>
        <v/>
      </c>
      <c r="AI74" s="63" t="str">
        <f t="shared" ref="AI74:AI105" si="69">IF($J74="","",IF(OR($N74,NOT($M74)),VLOOKUP($J74,ModDetail,27,FALSE),""))</f>
        <v/>
      </c>
      <c r="AJ74" s="63" t="str">
        <f t="shared" ref="AJ74:AJ105" si="70">IF($J74="","",IF(OR($N74,NOT($M74)),VLOOKUP($J74,ModDetail,28,FALSE),""))</f>
        <v/>
      </c>
      <c r="AK74" s="63" t="str">
        <f t="shared" ref="AK74:AK105" si="71">IF($J74="","",IF(OR($N74,NOT($M74)),VLOOKUP($J74,ModDetail,29,FALSE),""))</f>
        <v/>
      </c>
      <c r="AL74" s="108" t="str">
        <f t="shared" ref="AL74:AL105" si="72">IF($J74="","",IF(OR($N74,NOT($M74)),VLOOKUP($J74,ModDetail,30,FALSE),""))</f>
        <v/>
      </c>
      <c r="AM74" s="113" t="str">
        <f t="shared" ref="AM74:AM105" si="73">IF($J74="","",IF(OR($N74,NOT($M74)),VLOOKUP($J74,ModDetail,31,FALSE),""))</f>
        <v/>
      </c>
      <c r="AN74" s="34"/>
      <c r="AO74" s="34"/>
    </row>
    <row r="75" spans="1:41" x14ac:dyDescent="0.25">
      <c r="A75" s="34"/>
      <c r="B75" s="34"/>
      <c r="C75" s="34"/>
      <c r="D75" s="34"/>
      <c r="E75" s="34"/>
      <c r="F75" s="34"/>
      <c r="G75" s="34"/>
      <c r="H75" s="41"/>
      <c r="I75" s="40" t="str">
        <f t="shared" si="49"/>
        <v>ÿÿÿÿÿÿÿÿÿÿ</v>
      </c>
      <c r="J75" s="52" t="str">
        <f t="shared" si="50"/>
        <v/>
      </c>
      <c r="K75" s="67"/>
      <c r="L75" s="70"/>
      <c r="M75" s="74"/>
      <c r="N75" s="75"/>
      <c r="O75" s="58" t="str">
        <f>IF($J75="","",P75*Modules!$U$3)</f>
        <v/>
      </c>
      <c r="P75" s="96" t="str">
        <f t="shared" si="51"/>
        <v/>
      </c>
      <c r="Q75" s="52" t="str">
        <f t="shared" si="52"/>
        <v/>
      </c>
      <c r="R75" s="55" t="str">
        <f t="shared" si="53"/>
        <v/>
      </c>
      <c r="S75" s="55" t="str">
        <f t="shared" si="54"/>
        <v/>
      </c>
      <c r="T75" s="55" t="str">
        <f t="shared" si="55"/>
        <v/>
      </c>
      <c r="U75" s="104" t="str">
        <f t="shared" si="56"/>
        <v/>
      </c>
      <c r="V75" s="113" t="str">
        <f t="shared" si="57"/>
        <v/>
      </c>
      <c r="W75" s="52" t="str">
        <f t="shared" si="58"/>
        <v/>
      </c>
      <c r="X75" s="55" t="str">
        <f t="shared" si="59"/>
        <v/>
      </c>
      <c r="Y75" s="55" t="str">
        <f t="shared" si="60"/>
        <v/>
      </c>
      <c r="Z75" s="104" t="str">
        <f t="shared" si="61"/>
        <v/>
      </c>
      <c r="AA75" s="113" t="str">
        <f t="shared" si="62"/>
        <v/>
      </c>
      <c r="AB75" s="183"/>
      <c r="AC75" s="62" t="str">
        <f t="shared" si="63"/>
        <v/>
      </c>
      <c r="AD75" s="63" t="str">
        <f t="shared" si="64"/>
        <v/>
      </c>
      <c r="AE75" s="63" t="str">
        <f t="shared" si="65"/>
        <v/>
      </c>
      <c r="AF75" s="63" t="str">
        <f t="shared" si="66"/>
        <v/>
      </c>
      <c r="AG75" s="108" t="str">
        <f t="shared" si="67"/>
        <v/>
      </c>
      <c r="AH75" s="113" t="str">
        <f t="shared" si="68"/>
        <v/>
      </c>
      <c r="AI75" s="63" t="str">
        <f t="shared" si="69"/>
        <v/>
      </c>
      <c r="AJ75" s="63" t="str">
        <f t="shared" si="70"/>
        <v/>
      </c>
      <c r="AK75" s="63" t="str">
        <f t="shared" si="71"/>
        <v/>
      </c>
      <c r="AL75" s="108" t="str">
        <f t="shared" si="72"/>
        <v/>
      </c>
      <c r="AM75" s="113" t="str">
        <f t="shared" si="73"/>
        <v/>
      </c>
      <c r="AN75" s="34"/>
      <c r="AO75" s="34"/>
    </row>
    <row r="76" spans="1:41" x14ac:dyDescent="0.25">
      <c r="A76" s="34"/>
      <c r="B76" s="34"/>
      <c r="C76" s="34"/>
      <c r="D76" s="34"/>
      <c r="E76" s="34"/>
      <c r="F76" s="34"/>
      <c r="G76" s="34"/>
      <c r="H76" s="41"/>
      <c r="I76" s="40" t="str">
        <f t="shared" si="49"/>
        <v>ÿÿÿÿÿÿÿÿÿÿ</v>
      </c>
      <c r="J76" s="52" t="str">
        <f t="shared" si="50"/>
        <v/>
      </c>
      <c r="K76" s="67"/>
      <c r="L76" s="70"/>
      <c r="M76" s="74"/>
      <c r="N76" s="75"/>
      <c r="O76" s="58" t="str">
        <f>IF($J76="","",P76*Modules!$U$3)</f>
        <v/>
      </c>
      <c r="P76" s="96" t="str">
        <f t="shared" si="51"/>
        <v/>
      </c>
      <c r="Q76" s="52" t="str">
        <f t="shared" si="52"/>
        <v/>
      </c>
      <c r="R76" s="55" t="str">
        <f t="shared" si="53"/>
        <v/>
      </c>
      <c r="S76" s="55" t="str">
        <f t="shared" si="54"/>
        <v/>
      </c>
      <c r="T76" s="55" t="str">
        <f t="shared" si="55"/>
        <v/>
      </c>
      <c r="U76" s="104" t="str">
        <f t="shared" si="56"/>
        <v/>
      </c>
      <c r="V76" s="113" t="str">
        <f t="shared" si="57"/>
        <v/>
      </c>
      <c r="W76" s="52" t="str">
        <f t="shared" si="58"/>
        <v/>
      </c>
      <c r="X76" s="55" t="str">
        <f t="shared" si="59"/>
        <v/>
      </c>
      <c r="Y76" s="55" t="str">
        <f t="shared" si="60"/>
        <v/>
      </c>
      <c r="Z76" s="104" t="str">
        <f t="shared" si="61"/>
        <v/>
      </c>
      <c r="AA76" s="113" t="str">
        <f t="shared" si="62"/>
        <v/>
      </c>
      <c r="AB76" s="183"/>
      <c r="AC76" s="62" t="str">
        <f t="shared" si="63"/>
        <v/>
      </c>
      <c r="AD76" s="63" t="str">
        <f t="shared" si="64"/>
        <v/>
      </c>
      <c r="AE76" s="63" t="str">
        <f t="shared" si="65"/>
        <v/>
      </c>
      <c r="AF76" s="63" t="str">
        <f t="shared" si="66"/>
        <v/>
      </c>
      <c r="AG76" s="108" t="str">
        <f t="shared" si="67"/>
        <v/>
      </c>
      <c r="AH76" s="113" t="str">
        <f t="shared" si="68"/>
        <v/>
      </c>
      <c r="AI76" s="63" t="str">
        <f t="shared" si="69"/>
        <v/>
      </c>
      <c r="AJ76" s="63" t="str">
        <f t="shared" si="70"/>
        <v/>
      </c>
      <c r="AK76" s="63" t="str">
        <f t="shared" si="71"/>
        <v/>
      </c>
      <c r="AL76" s="108" t="str">
        <f t="shared" si="72"/>
        <v/>
      </c>
      <c r="AM76" s="113" t="str">
        <f t="shared" si="73"/>
        <v/>
      </c>
      <c r="AN76" s="34"/>
      <c r="AO76" s="34"/>
    </row>
    <row r="77" spans="1:41" x14ac:dyDescent="0.25">
      <c r="A77" s="34"/>
      <c r="B77" s="34"/>
      <c r="C77" s="34"/>
      <c r="D77" s="34"/>
      <c r="E77" s="34"/>
      <c r="F77" s="34"/>
      <c r="G77" s="34"/>
      <c r="H77" s="41"/>
      <c r="I77" s="40" t="str">
        <f t="shared" si="49"/>
        <v>ÿÿÿÿÿÿÿÿÿÿ</v>
      </c>
      <c r="J77" s="52" t="str">
        <f t="shared" si="50"/>
        <v/>
      </c>
      <c r="K77" s="67"/>
      <c r="L77" s="70"/>
      <c r="M77" s="74"/>
      <c r="N77" s="75"/>
      <c r="O77" s="58" t="str">
        <f>IF($J77="","",P77*Modules!$U$3)</f>
        <v/>
      </c>
      <c r="P77" s="96" t="str">
        <f t="shared" si="51"/>
        <v/>
      </c>
      <c r="Q77" s="52" t="str">
        <f t="shared" si="52"/>
        <v/>
      </c>
      <c r="R77" s="55" t="str">
        <f t="shared" si="53"/>
        <v/>
      </c>
      <c r="S77" s="55" t="str">
        <f t="shared" si="54"/>
        <v/>
      </c>
      <c r="T77" s="55" t="str">
        <f t="shared" si="55"/>
        <v/>
      </c>
      <c r="U77" s="104" t="str">
        <f t="shared" si="56"/>
        <v/>
      </c>
      <c r="V77" s="113" t="str">
        <f t="shared" si="57"/>
        <v/>
      </c>
      <c r="W77" s="52" t="str">
        <f t="shared" si="58"/>
        <v/>
      </c>
      <c r="X77" s="55" t="str">
        <f t="shared" si="59"/>
        <v/>
      </c>
      <c r="Y77" s="55" t="str">
        <f t="shared" si="60"/>
        <v/>
      </c>
      <c r="Z77" s="104" t="str">
        <f t="shared" si="61"/>
        <v/>
      </c>
      <c r="AA77" s="113" t="str">
        <f t="shared" si="62"/>
        <v/>
      </c>
      <c r="AB77" s="183"/>
      <c r="AC77" s="62" t="str">
        <f t="shared" si="63"/>
        <v/>
      </c>
      <c r="AD77" s="63" t="str">
        <f t="shared" si="64"/>
        <v/>
      </c>
      <c r="AE77" s="63" t="str">
        <f t="shared" si="65"/>
        <v/>
      </c>
      <c r="AF77" s="63" t="str">
        <f t="shared" si="66"/>
        <v/>
      </c>
      <c r="AG77" s="108" t="str">
        <f t="shared" si="67"/>
        <v/>
      </c>
      <c r="AH77" s="113" t="str">
        <f t="shared" si="68"/>
        <v/>
      </c>
      <c r="AI77" s="63" t="str">
        <f t="shared" si="69"/>
        <v/>
      </c>
      <c r="AJ77" s="63" t="str">
        <f t="shared" si="70"/>
        <v/>
      </c>
      <c r="AK77" s="63" t="str">
        <f t="shared" si="71"/>
        <v/>
      </c>
      <c r="AL77" s="108" t="str">
        <f t="shared" si="72"/>
        <v/>
      </c>
      <c r="AM77" s="113" t="str">
        <f t="shared" si="73"/>
        <v/>
      </c>
      <c r="AN77" s="34"/>
      <c r="AO77" s="34"/>
    </row>
    <row r="78" spans="1:41" x14ac:dyDescent="0.25">
      <c r="A78" s="34"/>
      <c r="B78" s="34"/>
      <c r="C78" s="34"/>
      <c r="D78" s="34"/>
      <c r="E78" s="34"/>
      <c r="F78" s="34"/>
      <c r="G78" s="34"/>
      <c r="H78" s="41"/>
      <c r="I78" s="40" t="str">
        <f t="shared" si="49"/>
        <v>ÿÿÿÿÿÿÿÿÿÿ</v>
      </c>
      <c r="J78" s="52" t="str">
        <f t="shared" si="50"/>
        <v/>
      </c>
      <c r="K78" s="67"/>
      <c r="L78" s="70"/>
      <c r="M78" s="74"/>
      <c r="N78" s="75"/>
      <c r="O78" s="58" t="str">
        <f>IF($J78="","",P78*Modules!$U$3)</f>
        <v/>
      </c>
      <c r="P78" s="96" t="str">
        <f t="shared" si="51"/>
        <v/>
      </c>
      <c r="Q78" s="52" t="str">
        <f t="shared" si="52"/>
        <v/>
      </c>
      <c r="R78" s="55" t="str">
        <f t="shared" si="53"/>
        <v/>
      </c>
      <c r="S78" s="55" t="str">
        <f t="shared" si="54"/>
        <v/>
      </c>
      <c r="T78" s="55" t="str">
        <f t="shared" si="55"/>
        <v/>
      </c>
      <c r="U78" s="104" t="str">
        <f t="shared" si="56"/>
        <v/>
      </c>
      <c r="V78" s="113" t="str">
        <f t="shared" si="57"/>
        <v/>
      </c>
      <c r="W78" s="52" t="str">
        <f t="shared" si="58"/>
        <v/>
      </c>
      <c r="X78" s="55" t="str">
        <f t="shared" si="59"/>
        <v/>
      </c>
      <c r="Y78" s="55" t="str">
        <f t="shared" si="60"/>
        <v/>
      </c>
      <c r="Z78" s="104" t="str">
        <f t="shared" si="61"/>
        <v/>
      </c>
      <c r="AA78" s="113" t="str">
        <f t="shared" si="62"/>
        <v/>
      </c>
      <c r="AB78" s="183"/>
      <c r="AC78" s="62" t="str">
        <f t="shared" si="63"/>
        <v/>
      </c>
      <c r="AD78" s="63" t="str">
        <f t="shared" si="64"/>
        <v/>
      </c>
      <c r="AE78" s="63" t="str">
        <f t="shared" si="65"/>
        <v/>
      </c>
      <c r="AF78" s="63" t="str">
        <f t="shared" si="66"/>
        <v/>
      </c>
      <c r="AG78" s="108" t="str">
        <f t="shared" si="67"/>
        <v/>
      </c>
      <c r="AH78" s="113" t="str">
        <f t="shared" si="68"/>
        <v/>
      </c>
      <c r="AI78" s="63" t="str">
        <f t="shared" si="69"/>
        <v/>
      </c>
      <c r="AJ78" s="63" t="str">
        <f t="shared" si="70"/>
        <v/>
      </c>
      <c r="AK78" s="63" t="str">
        <f t="shared" si="71"/>
        <v/>
      </c>
      <c r="AL78" s="108" t="str">
        <f t="shared" si="72"/>
        <v/>
      </c>
      <c r="AM78" s="113" t="str">
        <f t="shared" si="73"/>
        <v/>
      </c>
      <c r="AN78" s="34"/>
      <c r="AO78" s="34"/>
    </row>
    <row r="79" spans="1:41" x14ac:dyDescent="0.25">
      <c r="A79" s="34"/>
      <c r="B79" s="34"/>
      <c r="C79" s="34"/>
      <c r="D79" s="34"/>
      <c r="E79" s="34"/>
      <c r="F79" s="34"/>
      <c r="G79" s="34"/>
      <c r="H79" s="41"/>
      <c r="I79" s="40" t="str">
        <f t="shared" si="49"/>
        <v>ÿÿÿÿÿÿÿÿÿÿ</v>
      </c>
      <c r="J79" s="52" t="str">
        <f t="shared" si="50"/>
        <v/>
      </c>
      <c r="K79" s="67"/>
      <c r="L79" s="70"/>
      <c r="M79" s="74"/>
      <c r="N79" s="75"/>
      <c r="O79" s="58" t="str">
        <f>IF($J79="","",P79*Modules!$U$3)</f>
        <v/>
      </c>
      <c r="P79" s="96" t="str">
        <f t="shared" si="51"/>
        <v/>
      </c>
      <c r="Q79" s="52" t="str">
        <f t="shared" si="52"/>
        <v/>
      </c>
      <c r="R79" s="55" t="str">
        <f t="shared" si="53"/>
        <v/>
      </c>
      <c r="S79" s="55" t="str">
        <f t="shared" si="54"/>
        <v/>
      </c>
      <c r="T79" s="55" t="str">
        <f t="shared" si="55"/>
        <v/>
      </c>
      <c r="U79" s="104" t="str">
        <f t="shared" si="56"/>
        <v/>
      </c>
      <c r="V79" s="113" t="str">
        <f t="shared" si="57"/>
        <v/>
      </c>
      <c r="W79" s="52" t="str">
        <f t="shared" si="58"/>
        <v/>
      </c>
      <c r="X79" s="55" t="str">
        <f t="shared" si="59"/>
        <v/>
      </c>
      <c r="Y79" s="55" t="str">
        <f t="shared" si="60"/>
        <v/>
      </c>
      <c r="Z79" s="104" t="str">
        <f t="shared" si="61"/>
        <v/>
      </c>
      <c r="AA79" s="113" t="str">
        <f t="shared" si="62"/>
        <v/>
      </c>
      <c r="AB79" s="183"/>
      <c r="AC79" s="62" t="str">
        <f t="shared" si="63"/>
        <v/>
      </c>
      <c r="AD79" s="63" t="str">
        <f t="shared" si="64"/>
        <v/>
      </c>
      <c r="AE79" s="63" t="str">
        <f t="shared" si="65"/>
        <v/>
      </c>
      <c r="AF79" s="63" t="str">
        <f t="shared" si="66"/>
        <v/>
      </c>
      <c r="AG79" s="108" t="str">
        <f t="shared" si="67"/>
        <v/>
      </c>
      <c r="AH79" s="113" t="str">
        <f t="shared" si="68"/>
        <v/>
      </c>
      <c r="AI79" s="63" t="str">
        <f t="shared" si="69"/>
        <v/>
      </c>
      <c r="AJ79" s="63" t="str">
        <f t="shared" si="70"/>
        <v/>
      </c>
      <c r="AK79" s="63" t="str">
        <f t="shared" si="71"/>
        <v/>
      </c>
      <c r="AL79" s="108" t="str">
        <f t="shared" si="72"/>
        <v/>
      </c>
      <c r="AM79" s="113" t="str">
        <f t="shared" si="73"/>
        <v/>
      </c>
      <c r="AN79" s="34"/>
      <c r="AO79" s="34"/>
    </row>
    <row r="80" spans="1:41" x14ac:dyDescent="0.25">
      <c r="A80" s="34"/>
      <c r="B80" s="34"/>
      <c r="C80" s="34"/>
      <c r="D80" s="34"/>
      <c r="E80" s="34"/>
      <c r="F80" s="34"/>
      <c r="G80" s="34"/>
      <c r="H80" s="41"/>
      <c r="I80" s="40" t="str">
        <f t="shared" si="49"/>
        <v>ÿÿÿÿÿÿÿÿÿÿ</v>
      </c>
      <c r="J80" s="52" t="str">
        <f t="shared" si="50"/>
        <v/>
      </c>
      <c r="K80" s="67"/>
      <c r="L80" s="70"/>
      <c r="M80" s="74"/>
      <c r="N80" s="75"/>
      <c r="O80" s="58" t="str">
        <f>IF($J80="","",P80*Modules!$U$3)</f>
        <v/>
      </c>
      <c r="P80" s="96" t="str">
        <f t="shared" si="51"/>
        <v/>
      </c>
      <c r="Q80" s="52" t="str">
        <f t="shared" si="52"/>
        <v/>
      </c>
      <c r="R80" s="55" t="str">
        <f t="shared" si="53"/>
        <v/>
      </c>
      <c r="S80" s="55" t="str">
        <f t="shared" si="54"/>
        <v/>
      </c>
      <c r="T80" s="55" t="str">
        <f t="shared" si="55"/>
        <v/>
      </c>
      <c r="U80" s="104" t="str">
        <f t="shared" si="56"/>
        <v/>
      </c>
      <c r="V80" s="113" t="str">
        <f t="shared" si="57"/>
        <v/>
      </c>
      <c r="W80" s="52" t="str">
        <f t="shared" si="58"/>
        <v/>
      </c>
      <c r="X80" s="55" t="str">
        <f t="shared" si="59"/>
        <v/>
      </c>
      <c r="Y80" s="55" t="str">
        <f t="shared" si="60"/>
        <v/>
      </c>
      <c r="Z80" s="104" t="str">
        <f t="shared" si="61"/>
        <v/>
      </c>
      <c r="AA80" s="113" t="str">
        <f t="shared" si="62"/>
        <v/>
      </c>
      <c r="AB80" s="183"/>
      <c r="AC80" s="62" t="str">
        <f t="shared" si="63"/>
        <v/>
      </c>
      <c r="AD80" s="63" t="str">
        <f t="shared" si="64"/>
        <v/>
      </c>
      <c r="AE80" s="63" t="str">
        <f t="shared" si="65"/>
        <v/>
      </c>
      <c r="AF80" s="63" t="str">
        <f t="shared" si="66"/>
        <v/>
      </c>
      <c r="AG80" s="108" t="str">
        <f t="shared" si="67"/>
        <v/>
      </c>
      <c r="AH80" s="113" t="str">
        <f t="shared" si="68"/>
        <v/>
      </c>
      <c r="AI80" s="63" t="str">
        <f t="shared" si="69"/>
        <v/>
      </c>
      <c r="AJ80" s="63" t="str">
        <f t="shared" si="70"/>
        <v/>
      </c>
      <c r="AK80" s="63" t="str">
        <f t="shared" si="71"/>
        <v/>
      </c>
      <c r="AL80" s="108" t="str">
        <f t="shared" si="72"/>
        <v/>
      </c>
      <c r="AM80" s="113" t="str">
        <f t="shared" si="73"/>
        <v/>
      </c>
      <c r="AN80" s="34"/>
      <c r="AO80" s="34"/>
    </row>
    <row r="81" spans="1:41" x14ac:dyDescent="0.25">
      <c r="A81" s="34"/>
      <c r="B81" s="34"/>
      <c r="C81" s="34"/>
      <c r="D81" s="34"/>
      <c r="E81" s="34"/>
      <c r="F81" s="34"/>
      <c r="G81" s="34"/>
      <c r="H81" s="41"/>
      <c r="I81" s="40" t="str">
        <f t="shared" si="49"/>
        <v>ÿÿÿÿÿÿÿÿÿÿ</v>
      </c>
      <c r="J81" s="52" t="str">
        <f t="shared" si="50"/>
        <v/>
      </c>
      <c r="K81" s="67"/>
      <c r="L81" s="70"/>
      <c r="M81" s="74"/>
      <c r="N81" s="75"/>
      <c r="O81" s="58" t="str">
        <f>IF($J81="","",P81*Modules!$U$3)</f>
        <v/>
      </c>
      <c r="P81" s="96" t="str">
        <f t="shared" si="51"/>
        <v/>
      </c>
      <c r="Q81" s="52" t="str">
        <f t="shared" si="52"/>
        <v/>
      </c>
      <c r="R81" s="55" t="str">
        <f t="shared" si="53"/>
        <v/>
      </c>
      <c r="S81" s="55" t="str">
        <f t="shared" si="54"/>
        <v/>
      </c>
      <c r="T81" s="55" t="str">
        <f t="shared" si="55"/>
        <v/>
      </c>
      <c r="U81" s="104" t="str">
        <f t="shared" si="56"/>
        <v/>
      </c>
      <c r="V81" s="113" t="str">
        <f t="shared" si="57"/>
        <v/>
      </c>
      <c r="W81" s="52" t="str">
        <f t="shared" si="58"/>
        <v/>
      </c>
      <c r="X81" s="55" t="str">
        <f t="shared" si="59"/>
        <v/>
      </c>
      <c r="Y81" s="55" t="str">
        <f t="shared" si="60"/>
        <v/>
      </c>
      <c r="Z81" s="104" t="str">
        <f t="shared" si="61"/>
        <v/>
      </c>
      <c r="AA81" s="113" t="str">
        <f t="shared" si="62"/>
        <v/>
      </c>
      <c r="AB81" s="183"/>
      <c r="AC81" s="62" t="str">
        <f t="shared" si="63"/>
        <v/>
      </c>
      <c r="AD81" s="63" t="str">
        <f t="shared" si="64"/>
        <v/>
      </c>
      <c r="AE81" s="63" t="str">
        <f t="shared" si="65"/>
        <v/>
      </c>
      <c r="AF81" s="63" t="str">
        <f t="shared" si="66"/>
        <v/>
      </c>
      <c r="AG81" s="108" t="str">
        <f t="shared" si="67"/>
        <v/>
      </c>
      <c r="AH81" s="113" t="str">
        <f t="shared" si="68"/>
        <v/>
      </c>
      <c r="AI81" s="63" t="str">
        <f t="shared" si="69"/>
        <v/>
      </c>
      <c r="AJ81" s="63" t="str">
        <f t="shared" si="70"/>
        <v/>
      </c>
      <c r="AK81" s="63" t="str">
        <f t="shared" si="71"/>
        <v/>
      </c>
      <c r="AL81" s="108" t="str">
        <f t="shared" si="72"/>
        <v/>
      </c>
      <c r="AM81" s="113" t="str">
        <f t="shared" si="73"/>
        <v/>
      </c>
      <c r="AN81" s="34"/>
      <c r="AO81" s="34"/>
    </row>
    <row r="82" spans="1:41" x14ac:dyDescent="0.25">
      <c r="A82" s="34"/>
      <c r="B82" s="34"/>
      <c r="C82" s="34"/>
      <c r="D82" s="34"/>
      <c r="E82" s="34"/>
      <c r="F82" s="34"/>
      <c r="G82" s="34"/>
      <c r="H82" s="41"/>
      <c r="I82" s="40" t="str">
        <f t="shared" si="49"/>
        <v>ÿÿÿÿÿÿÿÿÿÿ</v>
      </c>
      <c r="J82" s="52" t="str">
        <f t="shared" si="50"/>
        <v/>
      </c>
      <c r="K82" s="67"/>
      <c r="L82" s="70"/>
      <c r="M82" s="74"/>
      <c r="N82" s="75"/>
      <c r="O82" s="58" t="str">
        <f>IF($J82="","",P82*Modules!$U$3)</f>
        <v/>
      </c>
      <c r="P82" s="96" t="str">
        <f t="shared" si="51"/>
        <v/>
      </c>
      <c r="Q82" s="52" t="str">
        <f t="shared" si="52"/>
        <v/>
      </c>
      <c r="R82" s="55" t="str">
        <f t="shared" si="53"/>
        <v/>
      </c>
      <c r="S82" s="55" t="str">
        <f t="shared" si="54"/>
        <v/>
      </c>
      <c r="T82" s="55" t="str">
        <f t="shared" si="55"/>
        <v/>
      </c>
      <c r="U82" s="104" t="str">
        <f t="shared" si="56"/>
        <v/>
      </c>
      <c r="V82" s="113" t="str">
        <f t="shared" si="57"/>
        <v/>
      </c>
      <c r="W82" s="52" t="str">
        <f t="shared" si="58"/>
        <v/>
      </c>
      <c r="X82" s="55" t="str">
        <f t="shared" si="59"/>
        <v/>
      </c>
      <c r="Y82" s="55" t="str">
        <f t="shared" si="60"/>
        <v/>
      </c>
      <c r="Z82" s="104" t="str">
        <f t="shared" si="61"/>
        <v/>
      </c>
      <c r="AA82" s="113" t="str">
        <f t="shared" si="62"/>
        <v/>
      </c>
      <c r="AB82" s="183"/>
      <c r="AC82" s="62" t="str">
        <f t="shared" si="63"/>
        <v/>
      </c>
      <c r="AD82" s="63" t="str">
        <f t="shared" si="64"/>
        <v/>
      </c>
      <c r="AE82" s="63" t="str">
        <f t="shared" si="65"/>
        <v/>
      </c>
      <c r="AF82" s="63" t="str">
        <f t="shared" si="66"/>
        <v/>
      </c>
      <c r="AG82" s="108" t="str">
        <f t="shared" si="67"/>
        <v/>
      </c>
      <c r="AH82" s="113" t="str">
        <f t="shared" si="68"/>
        <v/>
      </c>
      <c r="AI82" s="63" t="str">
        <f t="shared" si="69"/>
        <v/>
      </c>
      <c r="AJ82" s="63" t="str">
        <f t="shared" si="70"/>
        <v/>
      </c>
      <c r="AK82" s="63" t="str">
        <f t="shared" si="71"/>
        <v/>
      </c>
      <c r="AL82" s="108" t="str">
        <f t="shared" si="72"/>
        <v/>
      </c>
      <c r="AM82" s="113" t="str">
        <f t="shared" si="73"/>
        <v/>
      </c>
      <c r="AN82" s="34"/>
      <c r="AO82" s="34"/>
    </row>
    <row r="83" spans="1:41" x14ac:dyDescent="0.25">
      <c r="A83" s="34"/>
      <c r="B83" s="34"/>
      <c r="C83" s="34"/>
      <c r="D83" s="34"/>
      <c r="E83" s="34"/>
      <c r="F83" s="34"/>
      <c r="G83" s="34"/>
      <c r="H83" s="41"/>
      <c r="I83" s="40" t="str">
        <f t="shared" si="49"/>
        <v>ÿÿÿÿÿÿÿÿÿÿ</v>
      </c>
      <c r="J83" s="52" t="str">
        <f t="shared" si="50"/>
        <v/>
      </c>
      <c r="K83" s="67"/>
      <c r="L83" s="70"/>
      <c r="M83" s="74"/>
      <c r="N83" s="75"/>
      <c r="O83" s="58" t="str">
        <f>IF($J83="","",P83*Modules!$U$3)</f>
        <v/>
      </c>
      <c r="P83" s="96" t="str">
        <f t="shared" si="51"/>
        <v/>
      </c>
      <c r="Q83" s="52" t="str">
        <f t="shared" si="52"/>
        <v/>
      </c>
      <c r="R83" s="55" t="str">
        <f t="shared" si="53"/>
        <v/>
      </c>
      <c r="S83" s="55" t="str">
        <f t="shared" si="54"/>
        <v/>
      </c>
      <c r="T83" s="55" t="str">
        <f t="shared" si="55"/>
        <v/>
      </c>
      <c r="U83" s="104" t="str">
        <f t="shared" si="56"/>
        <v/>
      </c>
      <c r="V83" s="113" t="str">
        <f t="shared" si="57"/>
        <v/>
      </c>
      <c r="W83" s="52" t="str">
        <f t="shared" si="58"/>
        <v/>
      </c>
      <c r="X83" s="55" t="str">
        <f t="shared" si="59"/>
        <v/>
      </c>
      <c r="Y83" s="55" t="str">
        <f t="shared" si="60"/>
        <v/>
      </c>
      <c r="Z83" s="104" t="str">
        <f t="shared" si="61"/>
        <v/>
      </c>
      <c r="AA83" s="113" t="str">
        <f t="shared" si="62"/>
        <v/>
      </c>
      <c r="AB83" s="183"/>
      <c r="AC83" s="62" t="str">
        <f t="shared" si="63"/>
        <v/>
      </c>
      <c r="AD83" s="63" t="str">
        <f t="shared" si="64"/>
        <v/>
      </c>
      <c r="AE83" s="63" t="str">
        <f t="shared" si="65"/>
        <v/>
      </c>
      <c r="AF83" s="63" t="str">
        <f t="shared" si="66"/>
        <v/>
      </c>
      <c r="AG83" s="108" t="str">
        <f t="shared" si="67"/>
        <v/>
      </c>
      <c r="AH83" s="113" t="str">
        <f t="shared" si="68"/>
        <v/>
      </c>
      <c r="AI83" s="63" t="str">
        <f t="shared" si="69"/>
        <v/>
      </c>
      <c r="AJ83" s="63" t="str">
        <f t="shared" si="70"/>
        <v/>
      </c>
      <c r="AK83" s="63" t="str">
        <f t="shared" si="71"/>
        <v/>
      </c>
      <c r="AL83" s="108" t="str">
        <f t="shared" si="72"/>
        <v/>
      </c>
      <c r="AM83" s="113" t="str">
        <f t="shared" si="73"/>
        <v/>
      </c>
      <c r="AN83" s="34"/>
      <c r="AO83" s="34"/>
    </row>
    <row r="84" spans="1:41" x14ac:dyDescent="0.25">
      <c r="A84" s="34"/>
      <c r="B84" s="34"/>
      <c r="C84" s="34"/>
      <c r="D84" s="34"/>
      <c r="E84" s="34"/>
      <c r="F84" s="34"/>
      <c r="G84" s="34"/>
      <c r="H84" s="41"/>
      <c r="I84" s="40" t="str">
        <f t="shared" si="49"/>
        <v>ÿÿÿÿÿÿÿÿÿÿ</v>
      </c>
      <c r="J84" s="52" t="str">
        <f t="shared" si="50"/>
        <v/>
      </c>
      <c r="K84" s="67"/>
      <c r="L84" s="70"/>
      <c r="M84" s="74"/>
      <c r="N84" s="75"/>
      <c r="O84" s="58" t="str">
        <f>IF($J84="","",P84*Modules!$U$3)</f>
        <v/>
      </c>
      <c r="P84" s="96" t="str">
        <f t="shared" si="51"/>
        <v/>
      </c>
      <c r="Q84" s="52" t="str">
        <f t="shared" si="52"/>
        <v/>
      </c>
      <c r="R84" s="55" t="str">
        <f t="shared" si="53"/>
        <v/>
      </c>
      <c r="S84" s="55" t="str">
        <f t="shared" si="54"/>
        <v/>
      </c>
      <c r="T84" s="55" t="str">
        <f t="shared" si="55"/>
        <v/>
      </c>
      <c r="U84" s="104" t="str">
        <f t="shared" si="56"/>
        <v/>
      </c>
      <c r="V84" s="113" t="str">
        <f t="shared" si="57"/>
        <v/>
      </c>
      <c r="W84" s="52" t="str">
        <f t="shared" si="58"/>
        <v/>
      </c>
      <c r="X84" s="55" t="str">
        <f t="shared" si="59"/>
        <v/>
      </c>
      <c r="Y84" s="55" t="str">
        <f t="shared" si="60"/>
        <v/>
      </c>
      <c r="Z84" s="104" t="str">
        <f t="shared" si="61"/>
        <v/>
      </c>
      <c r="AA84" s="113" t="str">
        <f t="shared" si="62"/>
        <v/>
      </c>
      <c r="AB84" s="183"/>
      <c r="AC84" s="62" t="str">
        <f t="shared" si="63"/>
        <v/>
      </c>
      <c r="AD84" s="63" t="str">
        <f t="shared" si="64"/>
        <v/>
      </c>
      <c r="AE84" s="63" t="str">
        <f t="shared" si="65"/>
        <v/>
      </c>
      <c r="AF84" s="63" t="str">
        <f t="shared" si="66"/>
        <v/>
      </c>
      <c r="AG84" s="108" t="str">
        <f t="shared" si="67"/>
        <v/>
      </c>
      <c r="AH84" s="113" t="str">
        <f t="shared" si="68"/>
        <v/>
      </c>
      <c r="AI84" s="63" t="str">
        <f t="shared" si="69"/>
        <v/>
      </c>
      <c r="AJ84" s="63" t="str">
        <f t="shared" si="70"/>
        <v/>
      </c>
      <c r="AK84" s="63" t="str">
        <f t="shared" si="71"/>
        <v/>
      </c>
      <c r="AL84" s="108" t="str">
        <f t="shared" si="72"/>
        <v/>
      </c>
      <c r="AM84" s="113" t="str">
        <f t="shared" si="73"/>
        <v/>
      </c>
      <c r="AN84" s="34"/>
      <c r="AO84" s="34"/>
    </row>
    <row r="85" spans="1:41" x14ac:dyDescent="0.25">
      <c r="A85" s="34"/>
      <c r="B85" s="34"/>
      <c r="C85" s="34"/>
      <c r="D85" s="34"/>
      <c r="E85" s="34"/>
      <c r="F85" s="34"/>
      <c r="G85" s="34"/>
      <c r="H85" s="41"/>
      <c r="I85" s="40" t="str">
        <f t="shared" si="49"/>
        <v>ÿÿÿÿÿÿÿÿÿÿ</v>
      </c>
      <c r="J85" s="52" t="str">
        <f t="shared" si="50"/>
        <v/>
      </c>
      <c r="K85" s="67"/>
      <c r="L85" s="70"/>
      <c r="M85" s="74"/>
      <c r="N85" s="75"/>
      <c r="O85" s="58" t="str">
        <f>IF($J85="","",P85*Modules!$U$3)</f>
        <v/>
      </c>
      <c r="P85" s="96" t="str">
        <f t="shared" si="51"/>
        <v/>
      </c>
      <c r="Q85" s="52" t="str">
        <f t="shared" si="52"/>
        <v/>
      </c>
      <c r="R85" s="55" t="str">
        <f t="shared" si="53"/>
        <v/>
      </c>
      <c r="S85" s="55" t="str">
        <f t="shared" si="54"/>
        <v/>
      </c>
      <c r="T85" s="55" t="str">
        <f t="shared" si="55"/>
        <v/>
      </c>
      <c r="U85" s="104" t="str">
        <f t="shared" si="56"/>
        <v/>
      </c>
      <c r="V85" s="113" t="str">
        <f t="shared" si="57"/>
        <v/>
      </c>
      <c r="W85" s="52" t="str">
        <f t="shared" si="58"/>
        <v/>
      </c>
      <c r="X85" s="55" t="str">
        <f t="shared" si="59"/>
        <v/>
      </c>
      <c r="Y85" s="55" t="str">
        <f t="shared" si="60"/>
        <v/>
      </c>
      <c r="Z85" s="104" t="str">
        <f t="shared" si="61"/>
        <v/>
      </c>
      <c r="AA85" s="113" t="str">
        <f t="shared" si="62"/>
        <v/>
      </c>
      <c r="AB85" s="183"/>
      <c r="AC85" s="62" t="str">
        <f t="shared" si="63"/>
        <v/>
      </c>
      <c r="AD85" s="63" t="str">
        <f t="shared" si="64"/>
        <v/>
      </c>
      <c r="AE85" s="63" t="str">
        <f t="shared" si="65"/>
        <v/>
      </c>
      <c r="AF85" s="63" t="str">
        <f t="shared" si="66"/>
        <v/>
      </c>
      <c r="AG85" s="108" t="str">
        <f t="shared" si="67"/>
        <v/>
      </c>
      <c r="AH85" s="113" t="str">
        <f t="shared" si="68"/>
        <v/>
      </c>
      <c r="AI85" s="63" t="str">
        <f t="shared" si="69"/>
        <v/>
      </c>
      <c r="AJ85" s="63" t="str">
        <f t="shared" si="70"/>
        <v/>
      </c>
      <c r="AK85" s="63" t="str">
        <f t="shared" si="71"/>
        <v/>
      </c>
      <c r="AL85" s="108" t="str">
        <f t="shared" si="72"/>
        <v/>
      </c>
      <c r="AM85" s="113" t="str">
        <f t="shared" si="73"/>
        <v/>
      </c>
      <c r="AN85" s="34"/>
      <c r="AO85" s="34"/>
    </row>
    <row r="86" spans="1:41" x14ac:dyDescent="0.25">
      <c r="A86" s="34"/>
      <c r="B86" s="34"/>
      <c r="C86" s="34"/>
      <c r="D86" s="34"/>
      <c r="E86" s="34"/>
      <c r="F86" s="34"/>
      <c r="G86" s="34"/>
      <c r="H86" s="41"/>
      <c r="I86" s="40" t="str">
        <f t="shared" si="49"/>
        <v>ÿÿÿÿÿÿÿÿÿÿ</v>
      </c>
      <c r="J86" s="52" t="str">
        <f t="shared" si="50"/>
        <v/>
      </c>
      <c r="K86" s="67"/>
      <c r="L86" s="70"/>
      <c r="M86" s="74"/>
      <c r="N86" s="75"/>
      <c r="O86" s="58" t="str">
        <f>IF($J86="","",P86*Modules!$U$3)</f>
        <v/>
      </c>
      <c r="P86" s="96" t="str">
        <f t="shared" si="51"/>
        <v/>
      </c>
      <c r="Q86" s="52" t="str">
        <f t="shared" si="52"/>
        <v/>
      </c>
      <c r="R86" s="55" t="str">
        <f t="shared" si="53"/>
        <v/>
      </c>
      <c r="S86" s="55" t="str">
        <f t="shared" si="54"/>
        <v/>
      </c>
      <c r="T86" s="55" t="str">
        <f t="shared" si="55"/>
        <v/>
      </c>
      <c r="U86" s="104" t="str">
        <f t="shared" si="56"/>
        <v/>
      </c>
      <c r="V86" s="113" t="str">
        <f t="shared" si="57"/>
        <v/>
      </c>
      <c r="W86" s="52" t="str">
        <f t="shared" si="58"/>
        <v/>
      </c>
      <c r="X86" s="55" t="str">
        <f t="shared" si="59"/>
        <v/>
      </c>
      <c r="Y86" s="55" t="str">
        <f t="shared" si="60"/>
        <v/>
      </c>
      <c r="Z86" s="104" t="str">
        <f t="shared" si="61"/>
        <v/>
      </c>
      <c r="AA86" s="113" t="str">
        <f t="shared" si="62"/>
        <v/>
      </c>
      <c r="AB86" s="183"/>
      <c r="AC86" s="62" t="str">
        <f t="shared" si="63"/>
        <v/>
      </c>
      <c r="AD86" s="63" t="str">
        <f t="shared" si="64"/>
        <v/>
      </c>
      <c r="AE86" s="63" t="str">
        <f t="shared" si="65"/>
        <v/>
      </c>
      <c r="AF86" s="63" t="str">
        <f t="shared" si="66"/>
        <v/>
      </c>
      <c r="AG86" s="108" t="str">
        <f t="shared" si="67"/>
        <v/>
      </c>
      <c r="AH86" s="113" t="str">
        <f t="shared" si="68"/>
        <v/>
      </c>
      <c r="AI86" s="63" t="str">
        <f t="shared" si="69"/>
        <v/>
      </c>
      <c r="AJ86" s="63" t="str">
        <f t="shared" si="70"/>
        <v/>
      </c>
      <c r="AK86" s="63" t="str">
        <f t="shared" si="71"/>
        <v/>
      </c>
      <c r="AL86" s="108" t="str">
        <f t="shared" si="72"/>
        <v/>
      </c>
      <c r="AM86" s="113" t="str">
        <f t="shared" si="73"/>
        <v/>
      </c>
      <c r="AN86" s="34"/>
      <c r="AO86" s="34"/>
    </row>
    <row r="87" spans="1:41" x14ac:dyDescent="0.25">
      <c r="A87" s="34"/>
      <c r="B87" s="34"/>
      <c r="C87" s="34"/>
      <c r="D87" s="34"/>
      <c r="E87" s="34"/>
      <c r="F87" s="34"/>
      <c r="G87" s="34"/>
      <c r="H87" s="41"/>
      <c r="I87" s="40" t="str">
        <f t="shared" si="49"/>
        <v>ÿÿÿÿÿÿÿÿÿÿ</v>
      </c>
      <c r="J87" s="52" t="str">
        <f t="shared" si="50"/>
        <v/>
      </c>
      <c r="K87" s="67"/>
      <c r="L87" s="70"/>
      <c r="M87" s="74"/>
      <c r="N87" s="75"/>
      <c r="O87" s="58" t="str">
        <f>IF($J87="","",P87*Modules!$U$3)</f>
        <v/>
      </c>
      <c r="P87" s="96" t="str">
        <f t="shared" si="51"/>
        <v/>
      </c>
      <c r="Q87" s="52" t="str">
        <f t="shared" si="52"/>
        <v/>
      </c>
      <c r="R87" s="55" t="str">
        <f t="shared" si="53"/>
        <v/>
      </c>
      <c r="S87" s="55" t="str">
        <f t="shared" si="54"/>
        <v/>
      </c>
      <c r="T87" s="55" t="str">
        <f t="shared" si="55"/>
        <v/>
      </c>
      <c r="U87" s="104" t="str">
        <f t="shared" si="56"/>
        <v/>
      </c>
      <c r="V87" s="113" t="str">
        <f t="shared" si="57"/>
        <v/>
      </c>
      <c r="W87" s="52" t="str">
        <f t="shared" si="58"/>
        <v/>
      </c>
      <c r="X87" s="55" t="str">
        <f t="shared" si="59"/>
        <v/>
      </c>
      <c r="Y87" s="55" t="str">
        <f t="shared" si="60"/>
        <v/>
      </c>
      <c r="Z87" s="104" t="str">
        <f t="shared" si="61"/>
        <v/>
      </c>
      <c r="AA87" s="113" t="str">
        <f t="shared" si="62"/>
        <v/>
      </c>
      <c r="AB87" s="183"/>
      <c r="AC87" s="62" t="str">
        <f t="shared" si="63"/>
        <v/>
      </c>
      <c r="AD87" s="63" t="str">
        <f t="shared" si="64"/>
        <v/>
      </c>
      <c r="AE87" s="63" t="str">
        <f t="shared" si="65"/>
        <v/>
      </c>
      <c r="AF87" s="63" t="str">
        <f t="shared" si="66"/>
        <v/>
      </c>
      <c r="AG87" s="108" t="str">
        <f t="shared" si="67"/>
        <v/>
      </c>
      <c r="AH87" s="113" t="str">
        <f t="shared" si="68"/>
        <v/>
      </c>
      <c r="AI87" s="63" t="str">
        <f t="shared" si="69"/>
        <v/>
      </c>
      <c r="AJ87" s="63" t="str">
        <f t="shared" si="70"/>
        <v/>
      </c>
      <c r="AK87" s="63" t="str">
        <f t="shared" si="71"/>
        <v/>
      </c>
      <c r="AL87" s="108" t="str">
        <f t="shared" si="72"/>
        <v/>
      </c>
      <c r="AM87" s="113" t="str">
        <f t="shared" si="73"/>
        <v/>
      </c>
      <c r="AN87" s="34"/>
      <c r="AO87" s="34"/>
    </row>
    <row r="88" spans="1:41" x14ac:dyDescent="0.25">
      <c r="A88" s="34"/>
      <c r="B88" s="34"/>
      <c r="C88" s="34"/>
      <c r="D88" s="34"/>
      <c r="E88" s="34"/>
      <c r="F88" s="34"/>
      <c r="G88" s="34"/>
      <c r="H88" s="41"/>
      <c r="I88" s="40" t="str">
        <f t="shared" si="49"/>
        <v>ÿÿÿÿÿÿÿÿÿÿ</v>
      </c>
      <c r="J88" s="52" t="str">
        <f t="shared" si="50"/>
        <v/>
      </c>
      <c r="K88" s="67"/>
      <c r="L88" s="70"/>
      <c r="M88" s="74"/>
      <c r="N88" s="75"/>
      <c r="O88" s="58" t="str">
        <f>IF($J88="","",P88*Modules!$U$3)</f>
        <v/>
      </c>
      <c r="P88" s="96" t="str">
        <f t="shared" si="51"/>
        <v/>
      </c>
      <c r="Q88" s="52" t="str">
        <f t="shared" si="52"/>
        <v/>
      </c>
      <c r="R88" s="55" t="str">
        <f t="shared" si="53"/>
        <v/>
      </c>
      <c r="S88" s="55" t="str">
        <f t="shared" si="54"/>
        <v/>
      </c>
      <c r="T88" s="55" t="str">
        <f t="shared" si="55"/>
        <v/>
      </c>
      <c r="U88" s="104" t="str">
        <f t="shared" si="56"/>
        <v/>
      </c>
      <c r="V88" s="113" t="str">
        <f t="shared" si="57"/>
        <v/>
      </c>
      <c r="W88" s="52" t="str">
        <f t="shared" si="58"/>
        <v/>
      </c>
      <c r="X88" s="55" t="str">
        <f t="shared" si="59"/>
        <v/>
      </c>
      <c r="Y88" s="55" t="str">
        <f t="shared" si="60"/>
        <v/>
      </c>
      <c r="Z88" s="104" t="str">
        <f t="shared" si="61"/>
        <v/>
      </c>
      <c r="AA88" s="113" t="str">
        <f t="shared" si="62"/>
        <v/>
      </c>
      <c r="AB88" s="183"/>
      <c r="AC88" s="62" t="str">
        <f t="shared" si="63"/>
        <v/>
      </c>
      <c r="AD88" s="63" t="str">
        <f t="shared" si="64"/>
        <v/>
      </c>
      <c r="AE88" s="63" t="str">
        <f t="shared" si="65"/>
        <v/>
      </c>
      <c r="AF88" s="63" t="str">
        <f t="shared" si="66"/>
        <v/>
      </c>
      <c r="AG88" s="108" t="str">
        <f t="shared" si="67"/>
        <v/>
      </c>
      <c r="AH88" s="113" t="str">
        <f t="shared" si="68"/>
        <v/>
      </c>
      <c r="AI88" s="63" t="str">
        <f t="shared" si="69"/>
        <v/>
      </c>
      <c r="AJ88" s="63" t="str">
        <f t="shared" si="70"/>
        <v/>
      </c>
      <c r="AK88" s="63" t="str">
        <f t="shared" si="71"/>
        <v/>
      </c>
      <c r="AL88" s="108" t="str">
        <f t="shared" si="72"/>
        <v/>
      </c>
      <c r="AM88" s="113" t="str">
        <f t="shared" si="73"/>
        <v/>
      </c>
      <c r="AN88" s="34"/>
      <c r="AO88" s="34"/>
    </row>
    <row r="89" spans="1:41" x14ac:dyDescent="0.25">
      <c r="A89" s="34"/>
      <c r="B89" s="34"/>
      <c r="C89" s="34"/>
      <c r="D89" s="34"/>
      <c r="E89" s="34"/>
      <c r="F89" s="34"/>
      <c r="G89" s="34"/>
      <c r="H89" s="41"/>
      <c r="I89" s="40" t="str">
        <f t="shared" si="49"/>
        <v>ÿÿÿÿÿÿÿÿÿÿ</v>
      </c>
      <c r="J89" s="52" t="str">
        <f t="shared" si="50"/>
        <v/>
      </c>
      <c r="K89" s="67"/>
      <c r="L89" s="70"/>
      <c r="M89" s="74"/>
      <c r="N89" s="75"/>
      <c r="O89" s="58" t="str">
        <f>IF($J89="","",P89*Modules!$U$3)</f>
        <v/>
      </c>
      <c r="P89" s="96" t="str">
        <f t="shared" si="51"/>
        <v/>
      </c>
      <c r="Q89" s="52" t="str">
        <f t="shared" si="52"/>
        <v/>
      </c>
      <c r="R89" s="55" t="str">
        <f t="shared" si="53"/>
        <v/>
      </c>
      <c r="S89" s="55" t="str">
        <f t="shared" si="54"/>
        <v/>
      </c>
      <c r="T89" s="55" t="str">
        <f t="shared" si="55"/>
        <v/>
      </c>
      <c r="U89" s="104" t="str">
        <f t="shared" si="56"/>
        <v/>
      </c>
      <c r="V89" s="113" t="str">
        <f t="shared" si="57"/>
        <v/>
      </c>
      <c r="W89" s="52" t="str">
        <f t="shared" si="58"/>
        <v/>
      </c>
      <c r="X89" s="55" t="str">
        <f t="shared" si="59"/>
        <v/>
      </c>
      <c r="Y89" s="55" t="str">
        <f t="shared" si="60"/>
        <v/>
      </c>
      <c r="Z89" s="104" t="str">
        <f t="shared" si="61"/>
        <v/>
      </c>
      <c r="AA89" s="113" t="str">
        <f t="shared" si="62"/>
        <v/>
      </c>
      <c r="AB89" s="183"/>
      <c r="AC89" s="62" t="str">
        <f t="shared" si="63"/>
        <v/>
      </c>
      <c r="AD89" s="63" t="str">
        <f t="shared" si="64"/>
        <v/>
      </c>
      <c r="AE89" s="63" t="str">
        <f t="shared" si="65"/>
        <v/>
      </c>
      <c r="AF89" s="63" t="str">
        <f t="shared" si="66"/>
        <v/>
      </c>
      <c r="AG89" s="108" t="str">
        <f t="shared" si="67"/>
        <v/>
      </c>
      <c r="AH89" s="113" t="str">
        <f t="shared" si="68"/>
        <v/>
      </c>
      <c r="AI89" s="63" t="str">
        <f t="shared" si="69"/>
        <v/>
      </c>
      <c r="AJ89" s="63" t="str">
        <f t="shared" si="70"/>
        <v/>
      </c>
      <c r="AK89" s="63" t="str">
        <f t="shared" si="71"/>
        <v/>
      </c>
      <c r="AL89" s="108" t="str">
        <f t="shared" si="72"/>
        <v/>
      </c>
      <c r="AM89" s="113" t="str">
        <f t="shared" si="73"/>
        <v/>
      </c>
      <c r="AN89" s="34"/>
      <c r="AO89" s="34"/>
    </row>
    <row r="90" spans="1:41" x14ac:dyDescent="0.25">
      <c r="A90" s="34"/>
      <c r="B90" s="34"/>
      <c r="C90" s="34"/>
      <c r="D90" s="34"/>
      <c r="E90" s="34"/>
      <c r="F90" s="34"/>
      <c r="G90" s="34"/>
      <c r="H90" s="41"/>
      <c r="I90" s="40" t="str">
        <f t="shared" si="49"/>
        <v>ÿÿÿÿÿÿÿÿÿÿ</v>
      </c>
      <c r="J90" s="52" t="str">
        <f t="shared" si="50"/>
        <v/>
      </c>
      <c r="K90" s="67"/>
      <c r="L90" s="70"/>
      <c r="M90" s="74"/>
      <c r="N90" s="75"/>
      <c r="O90" s="58" t="str">
        <f>IF($J90="","",P90*Modules!$U$3)</f>
        <v/>
      </c>
      <c r="P90" s="96" t="str">
        <f t="shared" si="51"/>
        <v/>
      </c>
      <c r="Q90" s="52" t="str">
        <f t="shared" si="52"/>
        <v/>
      </c>
      <c r="R90" s="55" t="str">
        <f t="shared" si="53"/>
        <v/>
      </c>
      <c r="S90" s="55" t="str">
        <f t="shared" si="54"/>
        <v/>
      </c>
      <c r="T90" s="55" t="str">
        <f t="shared" si="55"/>
        <v/>
      </c>
      <c r="U90" s="104" t="str">
        <f t="shared" si="56"/>
        <v/>
      </c>
      <c r="V90" s="113" t="str">
        <f t="shared" si="57"/>
        <v/>
      </c>
      <c r="W90" s="52" t="str">
        <f t="shared" si="58"/>
        <v/>
      </c>
      <c r="X90" s="55" t="str">
        <f t="shared" si="59"/>
        <v/>
      </c>
      <c r="Y90" s="55" t="str">
        <f t="shared" si="60"/>
        <v/>
      </c>
      <c r="Z90" s="104" t="str">
        <f t="shared" si="61"/>
        <v/>
      </c>
      <c r="AA90" s="113" t="str">
        <f t="shared" si="62"/>
        <v/>
      </c>
      <c r="AB90" s="183"/>
      <c r="AC90" s="62" t="str">
        <f t="shared" si="63"/>
        <v/>
      </c>
      <c r="AD90" s="63" t="str">
        <f t="shared" si="64"/>
        <v/>
      </c>
      <c r="AE90" s="63" t="str">
        <f t="shared" si="65"/>
        <v/>
      </c>
      <c r="AF90" s="63" t="str">
        <f t="shared" si="66"/>
        <v/>
      </c>
      <c r="AG90" s="108" t="str">
        <f t="shared" si="67"/>
        <v/>
      </c>
      <c r="AH90" s="113" t="str">
        <f t="shared" si="68"/>
        <v/>
      </c>
      <c r="AI90" s="63" t="str">
        <f t="shared" si="69"/>
        <v/>
      </c>
      <c r="AJ90" s="63" t="str">
        <f t="shared" si="70"/>
        <v/>
      </c>
      <c r="AK90" s="63" t="str">
        <f t="shared" si="71"/>
        <v/>
      </c>
      <c r="AL90" s="108" t="str">
        <f t="shared" si="72"/>
        <v/>
      </c>
      <c r="AM90" s="113" t="str">
        <f t="shared" si="73"/>
        <v/>
      </c>
      <c r="AN90" s="34"/>
      <c r="AO90" s="34"/>
    </row>
    <row r="91" spans="1:41" x14ac:dyDescent="0.25">
      <c r="A91" s="34"/>
      <c r="B91" s="34"/>
      <c r="C91" s="34"/>
      <c r="D91" s="34"/>
      <c r="E91" s="34"/>
      <c r="F91" s="34"/>
      <c r="G91" s="34"/>
      <c r="H91" s="41"/>
      <c r="I91" s="40" t="str">
        <f t="shared" si="49"/>
        <v>ÿÿÿÿÿÿÿÿÿÿ</v>
      </c>
      <c r="J91" s="52" t="str">
        <f t="shared" si="50"/>
        <v/>
      </c>
      <c r="K91" s="67"/>
      <c r="L91" s="70"/>
      <c r="M91" s="74"/>
      <c r="N91" s="75"/>
      <c r="O91" s="58" t="str">
        <f>IF($J91="","",P91*Modules!$U$3)</f>
        <v/>
      </c>
      <c r="P91" s="96" t="str">
        <f t="shared" si="51"/>
        <v/>
      </c>
      <c r="Q91" s="52" t="str">
        <f t="shared" si="52"/>
        <v/>
      </c>
      <c r="R91" s="55" t="str">
        <f t="shared" si="53"/>
        <v/>
      </c>
      <c r="S91" s="55" t="str">
        <f t="shared" si="54"/>
        <v/>
      </c>
      <c r="T91" s="55" t="str">
        <f t="shared" si="55"/>
        <v/>
      </c>
      <c r="U91" s="104" t="str">
        <f t="shared" si="56"/>
        <v/>
      </c>
      <c r="V91" s="113" t="str">
        <f t="shared" si="57"/>
        <v/>
      </c>
      <c r="W91" s="52" t="str">
        <f t="shared" si="58"/>
        <v/>
      </c>
      <c r="X91" s="55" t="str">
        <f t="shared" si="59"/>
        <v/>
      </c>
      <c r="Y91" s="55" t="str">
        <f t="shared" si="60"/>
        <v/>
      </c>
      <c r="Z91" s="104" t="str">
        <f t="shared" si="61"/>
        <v/>
      </c>
      <c r="AA91" s="113" t="str">
        <f t="shared" si="62"/>
        <v/>
      </c>
      <c r="AB91" s="183"/>
      <c r="AC91" s="62" t="str">
        <f t="shared" si="63"/>
        <v/>
      </c>
      <c r="AD91" s="63" t="str">
        <f t="shared" si="64"/>
        <v/>
      </c>
      <c r="AE91" s="63" t="str">
        <f t="shared" si="65"/>
        <v/>
      </c>
      <c r="AF91" s="63" t="str">
        <f t="shared" si="66"/>
        <v/>
      </c>
      <c r="AG91" s="108" t="str">
        <f t="shared" si="67"/>
        <v/>
      </c>
      <c r="AH91" s="113" t="str">
        <f t="shared" si="68"/>
        <v/>
      </c>
      <c r="AI91" s="63" t="str">
        <f t="shared" si="69"/>
        <v/>
      </c>
      <c r="AJ91" s="63" t="str">
        <f t="shared" si="70"/>
        <v/>
      </c>
      <c r="AK91" s="63" t="str">
        <f t="shared" si="71"/>
        <v/>
      </c>
      <c r="AL91" s="108" t="str">
        <f t="shared" si="72"/>
        <v/>
      </c>
      <c r="AM91" s="113" t="str">
        <f t="shared" si="73"/>
        <v/>
      </c>
      <c r="AN91" s="34"/>
      <c r="AO91" s="34"/>
    </row>
    <row r="92" spans="1:41" x14ac:dyDescent="0.25">
      <c r="A92" s="34"/>
      <c r="B92" s="34"/>
      <c r="C92" s="34"/>
      <c r="D92" s="34"/>
      <c r="E92" s="34"/>
      <c r="F92" s="34"/>
      <c r="G92" s="34"/>
      <c r="H92" s="41"/>
      <c r="I92" s="40" t="str">
        <f t="shared" si="49"/>
        <v>ÿÿÿÿÿÿÿÿÿÿ</v>
      </c>
      <c r="J92" s="52" t="str">
        <f t="shared" si="50"/>
        <v/>
      </c>
      <c r="K92" s="67"/>
      <c r="L92" s="70"/>
      <c r="M92" s="74"/>
      <c r="N92" s="75"/>
      <c r="O92" s="58" t="str">
        <f>IF($J92="","",P92*Modules!$U$3)</f>
        <v/>
      </c>
      <c r="P92" s="96" t="str">
        <f t="shared" si="51"/>
        <v/>
      </c>
      <c r="Q92" s="52" t="str">
        <f t="shared" si="52"/>
        <v/>
      </c>
      <c r="R92" s="55" t="str">
        <f t="shared" si="53"/>
        <v/>
      </c>
      <c r="S92" s="55" t="str">
        <f t="shared" si="54"/>
        <v/>
      </c>
      <c r="T92" s="55" t="str">
        <f t="shared" si="55"/>
        <v/>
      </c>
      <c r="U92" s="104" t="str">
        <f t="shared" si="56"/>
        <v/>
      </c>
      <c r="V92" s="113" t="str">
        <f t="shared" si="57"/>
        <v/>
      </c>
      <c r="W92" s="52" t="str">
        <f t="shared" si="58"/>
        <v/>
      </c>
      <c r="X92" s="55" t="str">
        <f t="shared" si="59"/>
        <v/>
      </c>
      <c r="Y92" s="55" t="str">
        <f t="shared" si="60"/>
        <v/>
      </c>
      <c r="Z92" s="104" t="str">
        <f t="shared" si="61"/>
        <v/>
      </c>
      <c r="AA92" s="113" t="str">
        <f t="shared" si="62"/>
        <v/>
      </c>
      <c r="AB92" s="183"/>
      <c r="AC92" s="62" t="str">
        <f t="shared" si="63"/>
        <v/>
      </c>
      <c r="AD92" s="63" t="str">
        <f t="shared" si="64"/>
        <v/>
      </c>
      <c r="AE92" s="63" t="str">
        <f t="shared" si="65"/>
        <v/>
      </c>
      <c r="AF92" s="63" t="str">
        <f t="shared" si="66"/>
        <v/>
      </c>
      <c r="AG92" s="108" t="str">
        <f t="shared" si="67"/>
        <v/>
      </c>
      <c r="AH92" s="113" t="str">
        <f t="shared" si="68"/>
        <v/>
      </c>
      <c r="AI92" s="63" t="str">
        <f t="shared" si="69"/>
        <v/>
      </c>
      <c r="AJ92" s="63" t="str">
        <f t="shared" si="70"/>
        <v/>
      </c>
      <c r="AK92" s="63" t="str">
        <f t="shared" si="71"/>
        <v/>
      </c>
      <c r="AL92" s="108" t="str">
        <f t="shared" si="72"/>
        <v/>
      </c>
      <c r="AM92" s="113" t="str">
        <f t="shared" si="73"/>
        <v/>
      </c>
      <c r="AN92" s="34"/>
      <c r="AO92" s="34"/>
    </row>
    <row r="93" spans="1:41" x14ac:dyDescent="0.25">
      <c r="A93" s="34"/>
      <c r="B93" s="34"/>
      <c r="C93" s="34"/>
      <c r="D93" s="34"/>
      <c r="E93" s="34"/>
      <c r="F93" s="34"/>
      <c r="G93" s="34"/>
      <c r="H93" s="41"/>
      <c r="I93" s="40" t="str">
        <f t="shared" si="49"/>
        <v>ÿÿÿÿÿÿÿÿÿÿ</v>
      </c>
      <c r="J93" s="52" t="str">
        <f t="shared" si="50"/>
        <v/>
      </c>
      <c r="K93" s="67"/>
      <c r="L93" s="70"/>
      <c r="M93" s="74"/>
      <c r="N93" s="75"/>
      <c r="O93" s="58" t="str">
        <f>IF($J93="","",P93*Modules!$U$3)</f>
        <v/>
      </c>
      <c r="P93" s="96" t="str">
        <f t="shared" si="51"/>
        <v/>
      </c>
      <c r="Q93" s="52" t="str">
        <f t="shared" si="52"/>
        <v/>
      </c>
      <c r="R93" s="55" t="str">
        <f t="shared" si="53"/>
        <v/>
      </c>
      <c r="S93" s="55" t="str">
        <f t="shared" si="54"/>
        <v/>
      </c>
      <c r="T93" s="55" t="str">
        <f t="shared" si="55"/>
        <v/>
      </c>
      <c r="U93" s="104" t="str">
        <f t="shared" si="56"/>
        <v/>
      </c>
      <c r="V93" s="113" t="str">
        <f t="shared" si="57"/>
        <v/>
      </c>
      <c r="W93" s="52" t="str">
        <f t="shared" si="58"/>
        <v/>
      </c>
      <c r="X93" s="55" t="str">
        <f t="shared" si="59"/>
        <v/>
      </c>
      <c r="Y93" s="55" t="str">
        <f t="shared" si="60"/>
        <v/>
      </c>
      <c r="Z93" s="104" t="str">
        <f t="shared" si="61"/>
        <v/>
      </c>
      <c r="AA93" s="113" t="str">
        <f t="shared" si="62"/>
        <v/>
      </c>
      <c r="AB93" s="183"/>
      <c r="AC93" s="62" t="str">
        <f t="shared" si="63"/>
        <v/>
      </c>
      <c r="AD93" s="63" t="str">
        <f t="shared" si="64"/>
        <v/>
      </c>
      <c r="AE93" s="63" t="str">
        <f t="shared" si="65"/>
        <v/>
      </c>
      <c r="AF93" s="63" t="str">
        <f t="shared" si="66"/>
        <v/>
      </c>
      <c r="AG93" s="108" t="str">
        <f t="shared" si="67"/>
        <v/>
      </c>
      <c r="AH93" s="113" t="str">
        <f t="shared" si="68"/>
        <v/>
      </c>
      <c r="AI93" s="63" t="str">
        <f t="shared" si="69"/>
        <v/>
      </c>
      <c r="AJ93" s="63" t="str">
        <f t="shared" si="70"/>
        <v/>
      </c>
      <c r="AK93" s="63" t="str">
        <f t="shared" si="71"/>
        <v/>
      </c>
      <c r="AL93" s="108" t="str">
        <f t="shared" si="72"/>
        <v/>
      </c>
      <c r="AM93" s="113" t="str">
        <f t="shared" si="73"/>
        <v/>
      </c>
      <c r="AN93" s="34"/>
      <c r="AO93" s="34"/>
    </row>
    <row r="94" spans="1:41" x14ac:dyDescent="0.25">
      <c r="A94" s="34"/>
      <c r="B94" s="34"/>
      <c r="C94" s="34"/>
      <c r="D94" s="34"/>
      <c r="E94" s="34"/>
      <c r="F94" s="34"/>
      <c r="G94" s="34"/>
      <c r="H94" s="41"/>
      <c r="I94" s="40" t="str">
        <f t="shared" si="49"/>
        <v>ÿÿÿÿÿÿÿÿÿÿ</v>
      </c>
      <c r="J94" s="52" t="str">
        <f t="shared" si="50"/>
        <v/>
      </c>
      <c r="K94" s="67"/>
      <c r="L94" s="70"/>
      <c r="M94" s="74"/>
      <c r="N94" s="75"/>
      <c r="O94" s="58" t="str">
        <f>IF($J94="","",P94*Modules!$U$3)</f>
        <v/>
      </c>
      <c r="P94" s="96" t="str">
        <f t="shared" si="51"/>
        <v/>
      </c>
      <c r="Q94" s="52" t="str">
        <f t="shared" si="52"/>
        <v/>
      </c>
      <c r="R94" s="55" t="str">
        <f t="shared" si="53"/>
        <v/>
      </c>
      <c r="S94" s="55" t="str">
        <f t="shared" si="54"/>
        <v/>
      </c>
      <c r="T94" s="55" t="str">
        <f t="shared" si="55"/>
        <v/>
      </c>
      <c r="U94" s="104" t="str">
        <f t="shared" si="56"/>
        <v/>
      </c>
      <c r="V94" s="113" t="str">
        <f t="shared" si="57"/>
        <v/>
      </c>
      <c r="W94" s="52" t="str">
        <f t="shared" si="58"/>
        <v/>
      </c>
      <c r="X94" s="55" t="str">
        <f t="shared" si="59"/>
        <v/>
      </c>
      <c r="Y94" s="55" t="str">
        <f t="shared" si="60"/>
        <v/>
      </c>
      <c r="Z94" s="104" t="str">
        <f t="shared" si="61"/>
        <v/>
      </c>
      <c r="AA94" s="113" t="str">
        <f t="shared" si="62"/>
        <v/>
      </c>
      <c r="AB94" s="183"/>
      <c r="AC94" s="62" t="str">
        <f t="shared" si="63"/>
        <v/>
      </c>
      <c r="AD94" s="63" t="str">
        <f t="shared" si="64"/>
        <v/>
      </c>
      <c r="AE94" s="63" t="str">
        <f t="shared" si="65"/>
        <v/>
      </c>
      <c r="AF94" s="63" t="str">
        <f t="shared" si="66"/>
        <v/>
      </c>
      <c r="AG94" s="108" t="str">
        <f t="shared" si="67"/>
        <v/>
      </c>
      <c r="AH94" s="113" t="str">
        <f t="shared" si="68"/>
        <v/>
      </c>
      <c r="AI94" s="63" t="str">
        <f t="shared" si="69"/>
        <v/>
      </c>
      <c r="AJ94" s="63" t="str">
        <f t="shared" si="70"/>
        <v/>
      </c>
      <c r="AK94" s="63" t="str">
        <f t="shared" si="71"/>
        <v/>
      </c>
      <c r="AL94" s="108" t="str">
        <f t="shared" si="72"/>
        <v/>
      </c>
      <c r="AM94" s="113" t="str">
        <f t="shared" si="73"/>
        <v/>
      </c>
      <c r="AN94" s="34"/>
      <c r="AO94" s="34"/>
    </row>
    <row r="95" spans="1:41" x14ac:dyDescent="0.25">
      <c r="A95" s="34"/>
      <c r="B95" s="34"/>
      <c r="C95" s="34"/>
      <c r="D95" s="34"/>
      <c r="E95" s="34"/>
      <c r="F95" s="34"/>
      <c r="G95" s="34"/>
      <c r="H95" s="41"/>
      <c r="I95" s="40" t="str">
        <f t="shared" si="49"/>
        <v>ÿÿÿÿÿÿÿÿÿÿ</v>
      </c>
      <c r="J95" s="52" t="str">
        <f t="shared" si="50"/>
        <v/>
      </c>
      <c r="K95" s="67"/>
      <c r="L95" s="70"/>
      <c r="M95" s="74"/>
      <c r="N95" s="75"/>
      <c r="O95" s="58" t="str">
        <f>IF($J95="","",P95*Modules!$U$3)</f>
        <v/>
      </c>
      <c r="P95" s="96" t="str">
        <f t="shared" si="51"/>
        <v/>
      </c>
      <c r="Q95" s="52" t="str">
        <f t="shared" si="52"/>
        <v/>
      </c>
      <c r="R95" s="55" t="str">
        <f t="shared" si="53"/>
        <v/>
      </c>
      <c r="S95" s="55" t="str">
        <f t="shared" si="54"/>
        <v/>
      </c>
      <c r="T95" s="55" t="str">
        <f t="shared" si="55"/>
        <v/>
      </c>
      <c r="U95" s="104" t="str">
        <f t="shared" si="56"/>
        <v/>
      </c>
      <c r="V95" s="113" t="str">
        <f t="shared" si="57"/>
        <v/>
      </c>
      <c r="W95" s="52" t="str">
        <f t="shared" si="58"/>
        <v/>
      </c>
      <c r="X95" s="55" t="str">
        <f t="shared" si="59"/>
        <v/>
      </c>
      <c r="Y95" s="55" t="str">
        <f t="shared" si="60"/>
        <v/>
      </c>
      <c r="Z95" s="104" t="str">
        <f t="shared" si="61"/>
        <v/>
      </c>
      <c r="AA95" s="113" t="str">
        <f t="shared" si="62"/>
        <v/>
      </c>
      <c r="AB95" s="183"/>
      <c r="AC95" s="62" t="str">
        <f t="shared" si="63"/>
        <v/>
      </c>
      <c r="AD95" s="63" t="str">
        <f t="shared" si="64"/>
        <v/>
      </c>
      <c r="AE95" s="63" t="str">
        <f t="shared" si="65"/>
        <v/>
      </c>
      <c r="AF95" s="63" t="str">
        <f t="shared" si="66"/>
        <v/>
      </c>
      <c r="AG95" s="108" t="str">
        <f t="shared" si="67"/>
        <v/>
      </c>
      <c r="AH95" s="113" t="str">
        <f t="shared" si="68"/>
        <v/>
      </c>
      <c r="AI95" s="63" t="str">
        <f t="shared" si="69"/>
        <v/>
      </c>
      <c r="AJ95" s="63" t="str">
        <f t="shared" si="70"/>
        <v/>
      </c>
      <c r="AK95" s="63" t="str">
        <f t="shared" si="71"/>
        <v/>
      </c>
      <c r="AL95" s="108" t="str">
        <f t="shared" si="72"/>
        <v/>
      </c>
      <c r="AM95" s="113" t="str">
        <f t="shared" si="73"/>
        <v/>
      </c>
      <c r="AN95" s="34"/>
      <c r="AO95" s="34"/>
    </row>
    <row r="96" spans="1:41" x14ac:dyDescent="0.25">
      <c r="A96" s="34"/>
      <c r="B96" s="34"/>
      <c r="C96" s="34"/>
      <c r="D96" s="34"/>
      <c r="E96" s="34"/>
      <c r="F96" s="34"/>
      <c r="G96" s="34"/>
      <c r="H96" s="41"/>
      <c r="I96" s="40" t="str">
        <f t="shared" si="49"/>
        <v>ÿÿÿÿÿÿÿÿÿÿ</v>
      </c>
      <c r="J96" s="52" t="str">
        <f t="shared" si="50"/>
        <v/>
      </c>
      <c r="K96" s="67"/>
      <c r="L96" s="70"/>
      <c r="M96" s="74"/>
      <c r="N96" s="75"/>
      <c r="O96" s="58" t="str">
        <f>IF($J96="","",P96*Modules!$U$3)</f>
        <v/>
      </c>
      <c r="P96" s="96" t="str">
        <f t="shared" si="51"/>
        <v/>
      </c>
      <c r="Q96" s="52" t="str">
        <f t="shared" si="52"/>
        <v/>
      </c>
      <c r="R96" s="55" t="str">
        <f t="shared" si="53"/>
        <v/>
      </c>
      <c r="S96" s="55" t="str">
        <f t="shared" si="54"/>
        <v/>
      </c>
      <c r="T96" s="55" t="str">
        <f t="shared" si="55"/>
        <v/>
      </c>
      <c r="U96" s="104" t="str">
        <f t="shared" si="56"/>
        <v/>
      </c>
      <c r="V96" s="113" t="str">
        <f t="shared" si="57"/>
        <v/>
      </c>
      <c r="W96" s="52" t="str">
        <f t="shared" si="58"/>
        <v/>
      </c>
      <c r="X96" s="55" t="str">
        <f t="shared" si="59"/>
        <v/>
      </c>
      <c r="Y96" s="55" t="str">
        <f t="shared" si="60"/>
        <v/>
      </c>
      <c r="Z96" s="104" t="str">
        <f t="shared" si="61"/>
        <v/>
      </c>
      <c r="AA96" s="113" t="str">
        <f t="shared" si="62"/>
        <v/>
      </c>
      <c r="AB96" s="183"/>
      <c r="AC96" s="62" t="str">
        <f t="shared" si="63"/>
        <v/>
      </c>
      <c r="AD96" s="63" t="str">
        <f t="shared" si="64"/>
        <v/>
      </c>
      <c r="AE96" s="63" t="str">
        <f t="shared" si="65"/>
        <v/>
      </c>
      <c r="AF96" s="63" t="str">
        <f t="shared" si="66"/>
        <v/>
      </c>
      <c r="AG96" s="108" t="str">
        <f t="shared" si="67"/>
        <v/>
      </c>
      <c r="AH96" s="113" t="str">
        <f t="shared" si="68"/>
        <v/>
      </c>
      <c r="AI96" s="63" t="str">
        <f t="shared" si="69"/>
        <v/>
      </c>
      <c r="AJ96" s="63" t="str">
        <f t="shared" si="70"/>
        <v/>
      </c>
      <c r="AK96" s="63" t="str">
        <f t="shared" si="71"/>
        <v/>
      </c>
      <c r="AL96" s="108" t="str">
        <f t="shared" si="72"/>
        <v/>
      </c>
      <c r="AM96" s="113" t="str">
        <f t="shared" si="73"/>
        <v/>
      </c>
      <c r="AN96" s="34"/>
      <c r="AO96" s="34"/>
    </row>
    <row r="97" spans="1:41" x14ac:dyDescent="0.25">
      <c r="A97" s="34"/>
      <c r="B97" s="34"/>
      <c r="C97" s="34"/>
      <c r="D97" s="34"/>
      <c r="E97" s="34"/>
      <c r="F97" s="34"/>
      <c r="G97" s="34"/>
      <c r="H97" s="41"/>
      <c r="I97" s="40" t="str">
        <f t="shared" si="49"/>
        <v>ÿÿÿÿÿÿÿÿÿÿ</v>
      </c>
      <c r="J97" s="52" t="str">
        <f t="shared" si="50"/>
        <v/>
      </c>
      <c r="K97" s="67"/>
      <c r="L97" s="70"/>
      <c r="M97" s="74"/>
      <c r="N97" s="75"/>
      <c r="O97" s="58" t="str">
        <f>IF($J97="","",P97*Modules!$U$3)</f>
        <v/>
      </c>
      <c r="P97" s="96" t="str">
        <f t="shared" si="51"/>
        <v/>
      </c>
      <c r="Q97" s="52" t="str">
        <f t="shared" si="52"/>
        <v/>
      </c>
      <c r="R97" s="55" t="str">
        <f t="shared" si="53"/>
        <v/>
      </c>
      <c r="S97" s="55" t="str">
        <f t="shared" si="54"/>
        <v/>
      </c>
      <c r="T97" s="55" t="str">
        <f t="shared" si="55"/>
        <v/>
      </c>
      <c r="U97" s="104" t="str">
        <f t="shared" si="56"/>
        <v/>
      </c>
      <c r="V97" s="113" t="str">
        <f t="shared" si="57"/>
        <v/>
      </c>
      <c r="W97" s="52" t="str">
        <f t="shared" si="58"/>
        <v/>
      </c>
      <c r="X97" s="55" t="str">
        <f t="shared" si="59"/>
        <v/>
      </c>
      <c r="Y97" s="55" t="str">
        <f t="shared" si="60"/>
        <v/>
      </c>
      <c r="Z97" s="104" t="str">
        <f t="shared" si="61"/>
        <v/>
      </c>
      <c r="AA97" s="113" t="str">
        <f t="shared" si="62"/>
        <v/>
      </c>
      <c r="AB97" s="183"/>
      <c r="AC97" s="62" t="str">
        <f t="shared" si="63"/>
        <v/>
      </c>
      <c r="AD97" s="63" t="str">
        <f t="shared" si="64"/>
        <v/>
      </c>
      <c r="AE97" s="63" t="str">
        <f t="shared" si="65"/>
        <v/>
      </c>
      <c r="AF97" s="63" t="str">
        <f t="shared" si="66"/>
        <v/>
      </c>
      <c r="AG97" s="108" t="str">
        <f t="shared" si="67"/>
        <v/>
      </c>
      <c r="AH97" s="113" t="str">
        <f t="shared" si="68"/>
        <v/>
      </c>
      <c r="AI97" s="63" t="str">
        <f t="shared" si="69"/>
        <v/>
      </c>
      <c r="AJ97" s="63" t="str">
        <f t="shared" si="70"/>
        <v/>
      </c>
      <c r="AK97" s="63" t="str">
        <f t="shared" si="71"/>
        <v/>
      </c>
      <c r="AL97" s="108" t="str">
        <f t="shared" si="72"/>
        <v/>
      </c>
      <c r="AM97" s="113" t="str">
        <f t="shared" si="73"/>
        <v/>
      </c>
      <c r="AN97" s="34"/>
      <c r="AO97" s="34"/>
    </row>
    <row r="98" spans="1:41" x14ac:dyDescent="0.25">
      <c r="A98" s="34"/>
      <c r="B98" s="34"/>
      <c r="C98" s="34"/>
      <c r="D98" s="34"/>
      <c r="E98" s="34"/>
      <c r="F98" s="34"/>
      <c r="G98" s="34"/>
      <c r="H98" s="41"/>
      <c r="I98" s="40" t="str">
        <f t="shared" si="49"/>
        <v>ÿÿÿÿÿÿÿÿÿÿ</v>
      </c>
      <c r="J98" s="52" t="str">
        <f t="shared" si="50"/>
        <v/>
      </c>
      <c r="K98" s="67"/>
      <c r="L98" s="70"/>
      <c r="M98" s="74"/>
      <c r="N98" s="75"/>
      <c r="O98" s="58" t="str">
        <f>IF($J98="","",P98*Modules!$U$3)</f>
        <v/>
      </c>
      <c r="P98" s="96" t="str">
        <f t="shared" si="51"/>
        <v/>
      </c>
      <c r="Q98" s="52" t="str">
        <f t="shared" si="52"/>
        <v/>
      </c>
      <c r="R98" s="55" t="str">
        <f t="shared" si="53"/>
        <v/>
      </c>
      <c r="S98" s="55" t="str">
        <f t="shared" si="54"/>
        <v/>
      </c>
      <c r="T98" s="55" t="str">
        <f t="shared" si="55"/>
        <v/>
      </c>
      <c r="U98" s="104" t="str">
        <f t="shared" si="56"/>
        <v/>
      </c>
      <c r="V98" s="113" t="str">
        <f t="shared" si="57"/>
        <v/>
      </c>
      <c r="W98" s="52" t="str">
        <f t="shared" si="58"/>
        <v/>
      </c>
      <c r="X98" s="55" t="str">
        <f t="shared" si="59"/>
        <v/>
      </c>
      <c r="Y98" s="55" t="str">
        <f t="shared" si="60"/>
        <v/>
      </c>
      <c r="Z98" s="104" t="str">
        <f t="shared" si="61"/>
        <v/>
      </c>
      <c r="AA98" s="113" t="str">
        <f t="shared" si="62"/>
        <v/>
      </c>
      <c r="AB98" s="183"/>
      <c r="AC98" s="62" t="str">
        <f t="shared" si="63"/>
        <v/>
      </c>
      <c r="AD98" s="63" t="str">
        <f t="shared" si="64"/>
        <v/>
      </c>
      <c r="AE98" s="63" t="str">
        <f t="shared" si="65"/>
        <v/>
      </c>
      <c r="AF98" s="63" t="str">
        <f t="shared" si="66"/>
        <v/>
      </c>
      <c r="AG98" s="108" t="str">
        <f t="shared" si="67"/>
        <v/>
      </c>
      <c r="AH98" s="113" t="str">
        <f t="shared" si="68"/>
        <v/>
      </c>
      <c r="AI98" s="63" t="str">
        <f t="shared" si="69"/>
        <v/>
      </c>
      <c r="AJ98" s="63" t="str">
        <f t="shared" si="70"/>
        <v/>
      </c>
      <c r="AK98" s="63" t="str">
        <f t="shared" si="71"/>
        <v/>
      </c>
      <c r="AL98" s="108" t="str">
        <f t="shared" si="72"/>
        <v/>
      </c>
      <c r="AM98" s="113" t="str">
        <f t="shared" si="73"/>
        <v/>
      </c>
      <c r="AN98" s="34"/>
      <c r="AO98" s="34"/>
    </row>
    <row r="99" spans="1:41" x14ac:dyDescent="0.25">
      <c r="A99" s="34"/>
      <c r="B99" s="34"/>
      <c r="C99" s="34"/>
      <c r="D99" s="34"/>
      <c r="E99" s="34"/>
      <c r="F99" s="34"/>
      <c r="G99" s="34"/>
      <c r="H99" s="41"/>
      <c r="I99" s="40" t="str">
        <f t="shared" si="49"/>
        <v>ÿÿÿÿÿÿÿÿÿÿ</v>
      </c>
      <c r="J99" s="52" t="str">
        <f t="shared" si="50"/>
        <v/>
      </c>
      <c r="K99" s="67"/>
      <c r="L99" s="70"/>
      <c r="M99" s="74"/>
      <c r="N99" s="75"/>
      <c r="O99" s="58" t="str">
        <f>IF($J99="","",P99*Modules!$U$3)</f>
        <v/>
      </c>
      <c r="P99" s="96" t="str">
        <f t="shared" si="51"/>
        <v/>
      </c>
      <c r="Q99" s="52" t="str">
        <f t="shared" si="52"/>
        <v/>
      </c>
      <c r="R99" s="55" t="str">
        <f t="shared" si="53"/>
        <v/>
      </c>
      <c r="S99" s="55" t="str">
        <f t="shared" si="54"/>
        <v/>
      </c>
      <c r="T99" s="55" t="str">
        <f t="shared" si="55"/>
        <v/>
      </c>
      <c r="U99" s="104" t="str">
        <f t="shared" si="56"/>
        <v/>
      </c>
      <c r="V99" s="113" t="str">
        <f t="shared" si="57"/>
        <v/>
      </c>
      <c r="W99" s="52" t="str">
        <f t="shared" si="58"/>
        <v/>
      </c>
      <c r="X99" s="55" t="str">
        <f t="shared" si="59"/>
        <v/>
      </c>
      <c r="Y99" s="55" t="str">
        <f t="shared" si="60"/>
        <v/>
      </c>
      <c r="Z99" s="104" t="str">
        <f t="shared" si="61"/>
        <v/>
      </c>
      <c r="AA99" s="113" t="str">
        <f t="shared" si="62"/>
        <v/>
      </c>
      <c r="AB99" s="183"/>
      <c r="AC99" s="62" t="str">
        <f t="shared" si="63"/>
        <v/>
      </c>
      <c r="AD99" s="63" t="str">
        <f t="shared" si="64"/>
        <v/>
      </c>
      <c r="AE99" s="63" t="str">
        <f t="shared" si="65"/>
        <v/>
      </c>
      <c r="AF99" s="63" t="str">
        <f t="shared" si="66"/>
        <v/>
      </c>
      <c r="AG99" s="108" t="str">
        <f t="shared" si="67"/>
        <v/>
      </c>
      <c r="AH99" s="113" t="str">
        <f t="shared" si="68"/>
        <v/>
      </c>
      <c r="AI99" s="63" t="str">
        <f t="shared" si="69"/>
        <v/>
      </c>
      <c r="AJ99" s="63" t="str">
        <f t="shared" si="70"/>
        <v/>
      </c>
      <c r="AK99" s="63" t="str">
        <f t="shared" si="71"/>
        <v/>
      </c>
      <c r="AL99" s="108" t="str">
        <f t="shared" si="72"/>
        <v/>
      </c>
      <c r="AM99" s="113" t="str">
        <f t="shared" si="73"/>
        <v/>
      </c>
      <c r="AN99" s="34"/>
      <c r="AO99" s="34"/>
    </row>
    <row r="100" spans="1:41" x14ac:dyDescent="0.25">
      <c r="A100" s="34"/>
      <c r="B100" s="34"/>
      <c r="C100" s="34"/>
      <c r="D100" s="34"/>
      <c r="E100" s="34"/>
      <c r="F100" s="34"/>
      <c r="G100" s="34"/>
      <c r="H100" s="41"/>
      <c r="I100" s="40" t="str">
        <f t="shared" si="49"/>
        <v>ÿÿÿÿÿÿÿÿÿÿ</v>
      </c>
      <c r="J100" s="52" t="str">
        <f t="shared" si="50"/>
        <v/>
      </c>
      <c r="K100" s="67"/>
      <c r="L100" s="70"/>
      <c r="M100" s="74"/>
      <c r="N100" s="75"/>
      <c r="O100" s="58" t="str">
        <f>IF($J100="","",P100*Modules!$U$3)</f>
        <v/>
      </c>
      <c r="P100" s="96" t="str">
        <f t="shared" si="51"/>
        <v/>
      </c>
      <c r="Q100" s="52" t="str">
        <f t="shared" si="52"/>
        <v/>
      </c>
      <c r="R100" s="55" t="str">
        <f t="shared" si="53"/>
        <v/>
      </c>
      <c r="S100" s="55" t="str">
        <f t="shared" si="54"/>
        <v/>
      </c>
      <c r="T100" s="55" t="str">
        <f t="shared" si="55"/>
        <v/>
      </c>
      <c r="U100" s="104" t="str">
        <f t="shared" si="56"/>
        <v/>
      </c>
      <c r="V100" s="113" t="str">
        <f t="shared" si="57"/>
        <v/>
      </c>
      <c r="W100" s="52" t="str">
        <f t="shared" si="58"/>
        <v/>
      </c>
      <c r="X100" s="55" t="str">
        <f t="shared" si="59"/>
        <v/>
      </c>
      <c r="Y100" s="55" t="str">
        <f t="shared" si="60"/>
        <v/>
      </c>
      <c r="Z100" s="104" t="str">
        <f t="shared" si="61"/>
        <v/>
      </c>
      <c r="AA100" s="113" t="str">
        <f t="shared" si="62"/>
        <v/>
      </c>
      <c r="AB100" s="183"/>
      <c r="AC100" s="62" t="str">
        <f t="shared" si="63"/>
        <v/>
      </c>
      <c r="AD100" s="63" t="str">
        <f t="shared" si="64"/>
        <v/>
      </c>
      <c r="AE100" s="63" t="str">
        <f t="shared" si="65"/>
        <v/>
      </c>
      <c r="AF100" s="63" t="str">
        <f t="shared" si="66"/>
        <v/>
      </c>
      <c r="AG100" s="108" t="str">
        <f t="shared" si="67"/>
        <v/>
      </c>
      <c r="AH100" s="113" t="str">
        <f t="shared" si="68"/>
        <v/>
      </c>
      <c r="AI100" s="63" t="str">
        <f t="shared" si="69"/>
        <v/>
      </c>
      <c r="AJ100" s="63" t="str">
        <f t="shared" si="70"/>
        <v/>
      </c>
      <c r="AK100" s="63" t="str">
        <f t="shared" si="71"/>
        <v/>
      </c>
      <c r="AL100" s="108" t="str">
        <f t="shared" si="72"/>
        <v/>
      </c>
      <c r="AM100" s="113" t="str">
        <f t="shared" si="73"/>
        <v/>
      </c>
      <c r="AN100" s="34"/>
      <c r="AO100" s="34"/>
    </row>
    <row r="101" spans="1:41" x14ac:dyDescent="0.25">
      <c r="A101" s="34"/>
      <c r="B101" s="34"/>
      <c r="C101" s="34"/>
      <c r="D101" s="34"/>
      <c r="E101" s="34"/>
      <c r="F101" s="34"/>
      <c r="G101" s="34"/>
      <c r="H101" s="41"/>
      <c r="I101" s="40" t="str">
        <f t="shared" si="49"/>
        <v>ÿÿÿÿÿÿÿÿÿÿ</v>
      </c>
      <c r="J101" s="52" t="str">
        <f t="shared" si="50"/>
        <v/>
      </c>
      <c r="K101" s="67"/>
      <c r="L101" s="70"/>
      <c r="M101" s="74"/>
      <c r="N101" s="75"/>
      <c r="O101" s="58" t="str">
        <f>IF($J101="","",P101*Modules!$U$3)</f>
        <v/>
      </c>
      <c r="P101" s="96" t="str">
        <f t="shared" si="51"/>
        <v/>
      </c>
      <c r="Q101" s="52" t="str">
        <f t="shared" si="52"/>
        <v/>
      </c>
      <c r="R101" s="55" t="str">
        <f t="shared" si="53"/>
        <v/>
      </c>
      <c r="S101" s="55" t="str">
        <f t="shared" si="54"/>
        <v/>
      </c>
      <c r="T101" s="55" t="str">
        <f t="shared" si="55"/>
        <v/>
      </c>
      <c r="U101" s="104" t="str">
        <f t="shared" si="56"/>
        <v/>
      </c>
      <c r="V101" s="113" t="str">
        <f t="shared" si="57"/>
        <v/>
      </c>
      <c r="W101" s="52" t="str">
        <f t="shared" si="58"/>
        <v/>
      </c>
      <c r="X101" s="55" t="str">
        <f t="shared" si="59"/>
        <v/>
      </c>
      <c r="Y101" s="55" t="str">
        <f t="shared" si="60"/>
        <v/>
      </c>
      <c r="Z101" s="104" t="str">
        <f t="shared" si="61"/>
        <v/>
      </c>
      <c r="AA101" s="113" t="str">
        <f t="shared" si="62"/>
        <v/>
      </c>
      <c r="AB101" s="183"/>
      <c r="AC101" s="62" t="str">
        <f t="shared" si="63"/>
        <v/>
      </c>
      <c r="AD101" s="63" t="str">
        <f t="shared" si="64"/>
        <v/>
      </c>
      <c r="AE101" s="63" t="str">
        <f t="shared" si="65"/>
        <v/>
      </c>
      <c r="AF101" s="63" t="str">
        <f t="shared" si="66"/>
        <v/>
      </c>
      <c r="AG101" s="108" t="str">
        <f t="shared" si="67"/>
        <v/>
      </c>
      <c r="AH101" s="113" t="str">
        <f t="shared" si="68"/>
        <v/>
      </c>
      <c r="AI101" s="63" t="str">
        <f t="shared" si="69"/>
        <v/>
      </c>
      <c r="AJ101" s="63" t="str">
        <f t="shared" si="70"/>
        <v/>
      </c>
      <c r="AK101" s="63" t="str">
        <f t="shared" si="71"/>
        <v/>
      </c>
      <c r="AL101" s="108" t="str">
        <f t="shared" si="72"/>
        <v/>
      </c>
      <c r="AM101" s="113" t="str">
        <f t="shared" si="73"/>
        <v/>
      </c>
      <c r="AN101" s="34"/>
      <c r="AO101" s="34"/>
    </row>
    <row r="102" spans="1:41" x14ac:dyDescent="0.25">
      <c r="A102" s="34"/>
      <c r="B102" s="34"/>
      <c r="C102" s="34"/>
      <c r="D102" s="34"/>
      <c r="E102" s="34"/>
      <c r="F102" s="34"/>
      <c r="G102" s="34"/>
      <c r="H102" s="41"/>
      <c r="I102" s="40" t="str">
        <f t="shared" si="49"/>
        <v>ÿÿÿÿÿÿÿÿÿÿ</v>
      </c>
      <c r="J102" s="52" t="str">
        <f t="shared" si="50"/>
        <v/>
      </c>
      <c r="K102" s="67"/>
      <c r="L102" s="70"/>
      <c r="M102" s="74"/>
      <c r="N102" s="75"/>
      <c r="O102" s="58" t="str">
        <f>IF($J102="","",P102*Modules!$U$3)</f>
        <v/>
      </c>
      <c r="P102" s="96" t="str">
        <f t="shared" si="51"/>
        <v/>
      </c>
      <c r="Q102" s="52" t="str">
        <f t="shared" si="52"/>
        <v/>
      </c>
      <c r="R102" s="55" t="str">
        <f t="shared" si="53"/>
        <v/>
      </c>
      <c r="S102" s="55" t="str">
        <f t="shared" si="54"/>
        <v/>
      </c>
      <c r="T102" s="55" t="str">
        <f t="shared" si="55"/>
        <v/>
      </c>
      <c r="U102" s="104" t="str">
        <f t="shared" si="56"/>
        <v/>
      </c>
      <c r="V102" s="113" t="str">
        <f t="shared" si="57"/>
        <v/>
      </c>
      <c r="W102" s="52" t="str">
        <f t="shared" si="58"/>
        <v/>
      </c>
      <c r="X102" s="55" t="str">
        <f t="shared" si="59"/>
        <v/>
      </c>
      <c r="Y102" s="55" t="str">
        <f t="shared" si="60"/>
        <v/>
      </c>
      <c r="Z102" s="104" t="str">
        <f t="shared" si="61"/>
        <v/>
      </c>
      <c r="AA102" s="113" t="str">
        <f t="shared" si="62"/>
        <v/>
      </c>
      <c r="AB102" s="183"/>
      <c r="AC102" s="62" t="str">
        <f t="shared" si="63"/>
        <v/>
      </c>
      <c r="AD102" s="63" t="str">
        <f t="shared" si="64"/>
        <v/>
      </c>
      <c r="AE102" s="63" t="str">
        <f t="shared" si="65"/>
        <v/>
      </c>
      <c r="AF102" s="63" t="str">
        <f t="shared" si="66"/>
        <v/>
      </c>
      <c r="AG102" s="108" t="str">
        <f t="shared" si="67"/>
        <v/>
      </c>
      <c r="AH102" s="113" t="str">
        <f t="shared" si="68"/>
        <v/>
      </c>
      <c r="AI102" s="63" t="str">
        <f t="shared" si="69"/>
        <v/>
      </c>
      <c r="AJ102" s="63" t="str">
        <f t="shared" si="70"/>
        <v/>
      </c>
      <c r="AK102" s="63" t="str">
        <f t="shared" si="71"/>
        <v/>
      </c>
      <c r="AL102" s="108" t="str">
        <f t="shared" si="72"/>
        <v/>
      </c>
      <c r="AM102" s="113" t="str">
        <f t="shared" si="73"/>
        <v/>
      </c>
      <c r="AN102" s="34"/>
      <c r="AO102" s="34"/>
    </row>
    <row r="103" spans="1:41" x14ac:dyDescent="0.25">
      <c r="A103" s="34"/>
      <c r="B103" s="34"/>
      <c r="C103" s="34"/>
      <c r="D103" s="34"/>
      <c r="E103" s="34"/>
      <c r="F103" s="34"/>
      <c r="G103" s="34"/>
      <c r="H103" s="41"/>
      <c r="I103" s="40" t="str">
        <f t="shared" si="49"/>
        <v>ÿÿÿÿÿÿÿÿÿÿ</v>
      </c>
      <c r="J103" s="52" t="str">
        <f t="shared" si="50"/>
        <v/>
      </c>
      <c r="K103" s="67"/>
      <c r="L103" s="70"/>
      <c r="M103" s="74"/>
      <c r="N103" s="75"/>
      <c r="O103" s="58" t="str">
        <f>IF($J103="","",P103*Modules!$U$3)</f>
        <v/>
      </c>
      <c r="P103" s="96" t="str">
        <f t="shared" si="51"/>
        <v/>
      </c>
      <c r="Q103" s="52" t="str">
        <f t="shared" si="52"/>
        <v/>
      </c>
      <c r="R103" s="55" t="str">
        <f t="shared" si="53"/>
        <v/>
      </c>
      <c r="S103" s="55" t="str">
        <f t="shared" si="54"/>
        <v/>
      </c>
      <c r="T103" s="55" t="str">
        <f t="shared" si="55"/>
        <v/>
      </c>
      <c r="U103" s="104" t="str">
        <f t="shared" si="56"/>
        <v/>
      </c>
      <c r="V103" s="113" t="str">
        <f t="shared" si="57"/>
        <v/>
      </c>
      <c r="W103" s="52" t="str">
        <f t="shared" si="58"/>
        <v/>
      </c>
      <c r="X103" s="55" t="str">
        <f t="shared" si="59"/>
        <v/>
      </c>
      <c r="Y103" s="55" t="str">
        <f t="shared" si="60"/>
        <v/>
      </c>
      <c r="Z103" s="104" t="str">
        <f t="shared" si="61"/>
        <v/>
      </c>
      <c r="AA103" s="113" t="str">
        <f t="shared" si="62"/>
        <v/>
      </c>
      <c r="AB103" s="183"/>
      <c r="AC103" s="62" t="str">
        <f t="shared" si="63"/>
        <v/>
      </c>
      <c r="AD103" s="63" t="str">
        <f t="shared" si="64"/>
        <v/>
      </c>
      <c r="AE103" s="63" t="str">
        <f t="shared" si="65"/>
        <v/>
      </c>
      <c r="AF103" s="63" t="str">
        <f t="shared" si="66"/>
        <v/>
      </c>
      <c r="AG103" s="108" t="str">
        <f t="shared" si="67"/>
        <v/>
      </c>
      <c r="AH103" s="113" t="str">
        <f t="shared" si="68"/>
        <v/>
      </c>
      <c r="AI103" s="63" t="str">
        <f t="shared" si="69"/>
        <v/>
      </c>
      <c r="AJ103" s="63" t="str">
        <f t="shared" si="70"/>
        <v/>
      </c>
      <c r="AK103" s="63" t="str">
        <f t="shared" si="71"/>
        <v/>
      </c>
      <c r="AL103" s="108" t="str">
        <f t="shared" si="72"/>
        <v/>
      </c>
      <c r="AM103" s="113" t="str">
        <f t="shared" si="73"/>
        <v/>
      </c>
      <c r="AN103" s="34"/>
      <c r="AO103" s="34"/>
    </row>
    <row r="104" spans="1:41" x14ac:dyDescent="0.25">
      <c r="A104" s="34"/>
      <c r="B104" s="34"/>
      <c r="C104" s="34"/>
      <c r="D104" s="34"/>
      <c r="E104" s="34"/>
      <c r="F104" s="34"/>
      <c r="G104" s="34"/>
      <c r="H104" s="41"/>
      <c r="I104" s="40" t="str">
        <f t="shared" si="49"/>
        <v>ÿÿÿÿÿÿÿÿÿÿ</v>
      </c>
      <c r="J104" s="52" t="str">
        <f t="shared" si="50"/>
        <v/>
      </c>
      <c r="K104" s="67"/>
      <c r="L104" s="70"/>
      <c r="M104" s="74"/>
      <c r="N104" s="75"/>
      <c r="O104" s="58" t="str">
        <f>IF($J104="","",P104*Modules!$U$3)</f>
        <v/>
      </c>
      <c r="P104" s="96" t="str">
        <f t="shared" si="51"/>
        <v/>
      </c>
      <c r="Q104" s="52" t="str">
        <f t="shared" si="52"/>
        <v/>
      </c>
      <c r="R104" s="55" t="str">
        <f t="shared" si="53"/>
        <v/>
      </c>
      <c r="S104" s="55" t="str">
        <f t="shared" si="54"/>
        <v/>
      </c>
      <c r="T104" s="55" t="str">
        <f t="shared" si="55"/>
        <v/>
      </c>
      <c r="U104" s="104" t="str">
        <f t="shared" si="56"/>
        <v/>
      </c>
      <c r="V104" s="113" t="str">
        <f t="shared" si="57"/>
        <v/>
      </c>
      <c r="W104" s="52" t="str">
        <f t="shared" si="58"/>
        <v/>
      </c>
      <c r="X104" s="55" t="str">
        <f t="shared" si="59"/>
        <v/>
      </c>
      <c r="Y104" s="55" t="str">
        <f t="shared" si="60"/>
        <v/>
      </c>
      <c r="Z104" s="104" t="str">
        <f t="shared" si="61"/>
        <v/>
      </c>
      <c r="AA104" s="113" t="str">
        <f t="shared" si="62"/>
        <v/>
      </c>
      <c r="AB104" s="183"/>
      <c r="AC104" s="62" t="str">
        <f t="shared" si="63"/>
        <v/>
      </c>
      <c r="AD104" s="63" t="str">
        <f t="shared" si="64"/>
        <v/>
      </c>
      <c r="AE104" s="63" t="str">
        <f t="shared" si="65"/>
        <v/>
      </c>
      <c r="AF104" s="63" t="str">
        <f t="shared" si="66"/>
        <v/>
      </c>
      <c r="AG104" s="108" t="str">
        <f t="shared" si="67"/>
        <v/>
      </c>
      <c r="AH104" s="113" t="str">
        <f t="shared" si="68"/>
        <v/>
      </c>
      <c r="AI104" s="63" t="str">
        <f t="shared" si="69"/>
        <v/>
      </c>
      <c r="AJ104" s="63" t="str">
        <f t="shared" si="70"/>
        <v/>
      </c>
      <c r="AK104" s="63" t="str">
        <f t="shared" si="71"/>
        <v/>
      </c>
      <c r="AL104" s="108" t="str">
        <f t="shared" si="72"/>
        <v/>
      </c>
      <c r="AM104" s="113" t="str">
        <f t="shared" si="73"/>
        <v/>
      </c>
      <c r="AN104" s="34"/>
      <c r="AO104" s="34"/>
    </row>
    <row r="105" spans="1:41" x14ac:dyDescent="0.25">
      <c r="A105" s="34"/>
      <c r="B105" s="34"/>
      <c r="C105" s="34"/>
      <c r="D105" s="34"/>
      <c r="E105" s="34"/>
      <c r="F105" s="34"/>
      <c r="G105" s="34"/>
      <c r="H105" s="41"/>
      <c r="I105" s="40" t="str">
        <f t="shared" si="49"/>
        <v>ÿÿÿÿÿÿÿÿÿÿ</v>
      </c>
      <c r="J105" s="52" t="str">
        <f t="shared" si="50"/>
        <v/>
      </c>
      <c r="K105" s="67"/>
      <c r="L105" s="70"/>
      <c r="M105" s="74"/>
      <c r="N105" s="75"/>
      <c r="O105" s="58" t="str">
        <f>IF($J105="","",P105*Modules!$U$3)</f>
        <v/>
      </c>
      <c r="P105" s="96" t="str">
        <f t="shared" si="51"/>
        <v/>
      </c>
      <c r="Q105" s="52" t="str">
        <f t="shared" si="52"/>
        <v/>
      </c>
      <c r="R105" s="55" t="str">
        <f t="shared" si="53"/>
        <v/>
      </c>
      <c r="S105" s="55" t="str">
        <f t="shared" si="54"/>
        <v/>
      </c>
      <c r="T105" s="55" t="str">
        <f t="shared" si="55"/>
        <v/>
      </c>
      <c r="U105" s="104" t="str">
        <f t="shared" si="56"/>
        <v/>
      </c>
      <c r="V105" s="113" t="str">
        <f t="shared" si="57"/>
        <v/>
      </c>
      <c r="W105" s="52" t="str">
        <f t="shared" si="58"/>
        <v/>
      </c>
      <c r="X105" s="55" t="str">
        <f t="shared" si="59"/>
        <v/>
      </c>
      <c r="Y105" s="55" t="str">
        <f t="shared" si="60"/>
        <v/>
      </c>
      <c r="Z105" s="104" t="str">
        <f t="shared" si="61"/>
        <v/>
      </c>
      <c r="AA105" s="113" t="str">
        <f t="shared" si="62"/>
        <v/>
      </c>
      <c r="AB105" s="183"/>
      <c r="AC105" s="62" t="str">
        <f t="shared" si="63"/>
        <v/>
      </c>
      <c r="AD105" s="63" t="str">
        <f t="shared" si="64"/>
        <v/>
      </c>
      <c r="AE105" s="63" t="str">
        <f t="shared" si="65"/>
        <v/>
      </c>
      <c r="AF105" s="63" t="str">
        <f t="shared" si="66"/>
        <v/>
      </c>
      <c r="AG105" s="108" t="str">
        <f t="shared" si="67"/>
        <v/>
      </c>
      <c r="AH105" s="113" t="str">
        <f t="shared" si="68"/>
        <v/>
      </c>
      <c r="AI105" s="63" t="str">
        <f t="shared" si="69"/>
        <v/>
      </c>
      <c r="AJ105" s="63" t="str">
        <f t="shared" si="70"/>
        <v/>
      </c>
      <c r="AK105" s="63" t="str">
        <f t="shared" si="71"/>
        <v/>
      </c>
      <c r="AL105" s="108" t="str">
        <f t="shared" si="72"/>
        <v/>
      </c>
      <c r="AM105" s="113" t="str">
        <f t="shared" si="73"/>
        <v/>
      </c>
      <c r="AN105" s="34"/>
      <c r="AO105" s="34"/>
    </row>
    <row r="106" spans="1:41" x14ac:dyDescent="0.25">
      <c r="A106" s="34"/>
      <c r="B106" s="34"/>
      <c r="C106" s="34"/>
      <c r="D106" s="34"/>
      <c r="E106" s="34"/>
      <c r="F106" s="34"/>
      <c r="G106" s="34"/>
      <c r="H106" s="41"/>
      <c r="I106" s="40" t="str">
        <f t="shared" ref="I106:I137" si="74">IF(J106&lt;&gt;"",J106,"ÿÿÿÿÿÿÿÿÿÿ")</f>
        <v>ÿÿÿÿÿÿÿÿÿÿ</v>
      </c>
      <c r="J106" s="52" t="str">
        <f t="shared" ref="J106:J137" si="75">IF(K106="","",INDEX(ModCode, MATCH(K106, ModName,0)))</f>
        <v/>
      </c>
      <c r="K106" s="67"/>
      <c r="L106" s="70"/>
      <c r="M106" s="74"/>
      <c r="N106" s="75"/>
      <c r="O106" s="58" t="str">
        <f>IF($J106="","",P106*Modules!$U$3)</f>
        <v/>
      </c>
      <c r="P106" s="96" t="str">
        <f t="shared" ref="P106:P137" si="76">IF(J106="","",VLOOKUP(J106,ModDetail,4,FALSE))</f>
        <v/>
      </c>
      <c r="Q106" s="52" t="str">
        <f t="shared" ref="Q106:Q137" si="77">IF($J106="","",IF(OR($N106,NOT($M106)),VLOOKUP($J106,ModDetail,5,FALSE),""))</f>
        <v/>
      </c>
      <c r="R106" s="55" t="str">
        <f t="shared" ref="R106:R137" si="78">IF($J106="","",IF(OR($N106,NOT($M106)),VLOOKUP($J106,ModDetail,6,FALSE),""))</f>
        <v/>
      </c>
      <c r="S106" s="55" t="str">
        <f t="shared" ref="S106:S137" si="79">IF($J106="","",IF(OR($N106,NOT($M106)),VLOOKUP($J106,ModDetail,7,FALSE),""))</f>
        <v/>
      </c>
      <c r="T106" s="55" t="str">
        <f t="shared" ref="T106:T137" si="80">IF($J106="","",IF(OR($N106,NOT($M106)),VLOOKUP($J106,ModDetail,8,FALSE),""))</f>
        <v/>
      </c>
      <c r="U106" s="104" t="str">
        <f t="shared" ref="U106:U137" si="81">IF($J106="","",IF(OR($N106,NOT($M106)),VLOOKUP($J106,ModDetail,9,FALSE),""))</f>
        <v/>
      </c>
      <c r="V106" s="113" t="str">
        <f t="shared" ref="V106:V137" si="82">IF($J106="","",IF(OR($N106,NOT($M106)),VLOOKUP($J106,ModDetail,10,FALSE),""))</f>
        <v/>
      </c>
      <c r="W106" s="52" t="str">
        <f t="shared" ref="W106:W137" si="83">IF($J106="","",IF(OR($N106,NOT($M106)),VLOOKUP($J106,ModDetail,12,FALSE),""))</f>
        <v/>
      </c>
      <c r="X106" s="55" t="str">
        <f t="shared" ref="X106:X137" si="84">IF($J106="","",IF(OR($N106,NOT($M106)),VLOOKUP($J106,ModDetail,13,FALSE),""))</f>
        <v/>
      </c>
      <c r="Y106" s="55" t="str">
        <f t="shared" ref="Y106:Y137" si="85">IF($J106="","",IF(OR($N106,NOT($M106)),VLOOKUP($J106,ModDetail,14,FALSE),""))</f>
        <v/>
      </c>
      <c r="Z106" s="104" t="str">
        <f t="shared" ref="Z106:Z137" si="86">IF($J106="","",IF(OR($N106,NOT($M106)),VLOOKUP($J106,ModDetail,15,FALSE),""))</f>
        <v/>
      </c>
      <c r="AA106" s="113" t="str">
        <f t="shared" ref="AA106:AA137" si="87">IF($J106="","",IF(OR($N106,NOT($M106)),VLOOKUP($J106,ModDetail,16,FALSE),""))</f>
        <v/>
      </c>
      <c r="AB106" s="183"/>
      <c r="AC106" s="62" t="str">
        <f t="shared" ref="AC106:AC137" si="88">IF($J106="","",IF(OR($N106,NOT($M106)),VLOOKUP($J106,ModDetail,20,FALSE),""))</f>
        <v/>
      </c>
      <c r="AD106" s="63" t="str">
        <f t="shared" ref="AD106:AD137" si="89">IF($J106="","",IF(OR($N106,NOT($M106)),VLOOKUP($J106,ModDetail,21,FALSE),""))</f>
        <v/>
      </c>
      <c r="AE106" s="63" t="str">
        <f t="shared" ref="AE106:AE137" si="90">IF($J106="","",IF(OR($N106,NOT($M106)),VLOOKUP($J106,ModDetail,22,FALSE),""))</f>
        <v/>
      </c>
      <c r="AF106" s="63" t="str">
        <f t="shared" ref="AF106:AF137" si="91">IF($J106="","",IF(OR($N106,NOT($M106)),VLOOKUP($J106,ModDetail,23,FALSE),""))</f>
        <v/>
      </c>
      <c r="AG106" s="108" t="str">
        <f t="shared" ref="AG106:AG137" si="92">IF($J106="","",IF(OR($N106,NOT($M106)),VLOOKUP($J106,ModDetail,24,FALSE),""))</f>
        <v/>
      </c>
      <c r="AH106" s="113" t="str">
        <f t="shared" si="68"/>
        <v/>
      </c>
      <c r="AI106" s="63" t="str">
        <f t="shared" ref="AI106:AI137" si="93">IF($J106="","",IF(OR($N106,NOT($M106)),VLOOKUP($J106,ModDetail,27,FALSE),""))</f>
        <v/>
      </c>
      <c r="AJ106" s="63" t="str">
        <f t="shared" ref="AJ106:AJ137" si="94">IF($J106="","",IF(OR($N106,NOT($M106)),VLOOKUP($J106,ModDetail,28,FALSE),""))</f>
        <v/>
      </c>
      <c r="AK106" s="63" t="str">
        <f t="shared" ref="AK106:AK137" si="95">IF($J106="","",IF(OR($N106,NOT($M106)),VLOOKUP($J106,ModDetail,29,FALSE),""))</f>
        <v/>
      </c>
      <c r="AL106" s="108" t="str">
        <f t="shared" ref="AL106:AL137" si="96">IF($J106="","",IF(OR($N106,NOT($M106)),VLOOKUP($J106,ModDetail,30,FALSE),""))</f>
        <v/>
      </c>
      <c r="AM106" s="113" t="str">
        <f t="shared" ref="AM106:AM137" si="97">IF($J106="","",IF(OR($N106,NOT($M106)),VLOOKUP($J106,ModDetail,31,FALSE),""))</f>
        <v/>
      </c>
      <c r="AN106" s="34"/>
      <c r="AO106" s="34"/>
    </row>
    <row r="107" spans="1:41" x14ac:dyDescent="0.25">
      <c r="A107" s="34"/>
      <c r="B107" s="34"/>
      <c r="C107" s="34"/>
      <c r="D107" s="34"/>
      <c r="E107" s="34"/>
      <c r="F107" s="34"/>
      <c r="G107" s="34"/>
      <c r="H107" s="41"/>
      <c r="I107" s="40" t="str">
        <f t="shared" si="74"/>
        <v>ÿÿÿÿÿÿÿÿÿÿ</v>
      </c>
      <c r="J107" s="52" t="str">
        <f t="shared" si="75"/>
        <v/>
      </c>
      <c r="K107" s="67"/>
      <c r="L107" s="70"/>
      <c r="M107" s="74"/>
      <c r="N107" s="75"/>
      <c r="O107" s="58" t="str">
        <f>IF($J107="","",P107*Modules!$U$3)</f>
        <v/>
      </c>
      <c r="P107" s="96" t="str">
        <f t="shared" si="76"/>
        <v/>
      </c>
      <c r="Q107" s="52" t="str">
        <f t="shared" si="77"/>
        <v/>
      </c>
      <c r="R107" s="55" t="str">
        <f t="shared" si="78"/>
        <v/>
      </c>
      <c r="S107" s="55" t="str">
        <f t="shared" si="79"/>
        <v/>
      </c>
      <c r="T107" s="55" t="str">
        <f t="shared" si="80"/>
        <v/>
      </c>
      <c r="U107" s="104" t="str">
        <f t="shared" si="81"/>
        <v/>
      </c>
      <c r="V107" s="113" t="str">
        <f t="shared" si="82"/>
        <v/>
      </c>
      <c r="W107" s="52" t="str">
        <f t="shared" si="83"/>
        <v/>
      </c>
      <c r="X107" s="55" t="str">
        <f t="shared" si="84"/>
        <v/>
      </c>
      <c r="Y107" s="55" t="str">
        <f t="shared" si="85"/>
        <v/>
      </c>
      <c r="Z107" s="104" t="str">
        <f t="shared" si="86"/>
        <v/>
      </c>
      <c r="AA107" s="113" t="str">
        <f t="shared" si="87"/>
        <v/>
      </c>
      <c r="AB107" s="183"/>
      <c r="AC107" s="62" t="str">
        <f t="shared" si="88"/>
        <v/>
      </c>
      <c r="AD107" s="63" t="str">
        <f t="shared" si="89"/>
        <v/>
      </c>
      <c r="AE107" s="63" t="str">
        <f t="shared" si="90"/>
        <v/>
      </c>
      <c r="AF107" s="63" t="str">
        <f t="shared" si="91"/>
        <v/>
      </c>
      <c r="AG107" s="108" t="str">
        <f t="shared" si="92"/>
        <v/>
      </c>
      <c r="AH107" s="113" t="str">
        <f t="shared" si="68"/>
        <v/>
      </c>
      <c r="AI107" s="63" t="str">
        <f t="shared" si="93"/>
        <v/>
      </c>
      <c r="AJ107" s="63" t="str">
        <f t="shared" si="94"/>
        <v/>
      </c>
      <c r="AK107" s="63" t="str">
        <f t="shared" si="95"/>
        <v/>
      </c>
      <c r="AL107" s="108" t="str">
        <f t="shared" si="96"/>
        <v/>
      </c>
      <c r="AM107" s="113" t="str">
        <f t="shared" si="97"/>
        <v/>
      </c>
      <c r="AN107" s="34"/>
      <c r="AO107" s="34"/>
    </row>
    <row r="108" spans="1:41" x14ac:dyDescent="0.25">
      <c r="A108" s="34"/>
      <c r="B108" s="34"/>
      <c r="C108" s="34"/>
      <c r="D108" s="34"/>
      <c r="E108" s="34"/>
      <c r="F108" s="34"/>
      <c r="G108" s="34"/>
      <c r="H108" s="41"/>
      <c r="I108" s="40" t="str">
        <f t="shared" si="74"/>
        <v>ÿÿÿÿÿÿÿÿÿÿ</v>
      </c>
      <c r="J108" s="52" t="str">
        <f t="shared" si="75"/>
        <v/>
      </c>
      <c r="K108" s="67"/>
      <c r="L108" s="70"/>
      <c r="M108" s="74"/>
      <c r="N108" s="75"/>
      <c r="O108" s="58" t="str">
        <f>IF($J108="","",P108*Modules!$U$3)</f>
        <v/>
      </c>
      <c r="P108" s="96" t="str">
        <f t="shared" si="76"/>
        <v/>
      </c>
      <c r="Q108" s="52" t="str">
        <f t="shared" si="77"/>
        <v/>
      </c>
      <c r="R108" s="55" t="str">
        <f t="shared" si="78"/>
        <v/>
      </c>
      <c r="S108" s="55" t="str">
        <f t="shared" si="79"/>
        <v/>
      </c>
      <c r="T108" s="55" t="str">
        <f t="shared" si="80"/>
        <v/>
      </c>
      <c r="U108" s="104" t="str">
        <f t="shared" si="81"/>
        <v/>
      </c>
      <c r="V108" s="113" t="str">
        <f t="shared" si="82"/>
        <v/>
      </c>
      <c r="W108" s="52" t="str">
        <f t="shared" si="83"/>
        <v/>
      </c>
      <c r="X108" s="55" t="str">
        <f t="shared" si="84"/>
        <v/>
      </c>
      <c r="Y108" s="55" t="str">
        <f t="shared" si="85"/>
        <v/>
      </c>
      <c r="Z108" s="104" t="str">
        <f t="shared" si="86"/>
        <v/>
      </c>
      <c r="AA108" s="113" t="str">
        <f t="shared" si="87"/>
        <v/>
      </c>
      <c r="AB108" s="183"/>
      <c r="AC108" s="62" t="str">
        <f t="shared" si="88"/>
        <v/>
      </c>
      <c r="AD108" s="63" t="str">
        <f t="shared" si="89"/>
        <v/>
      </c>
      <c r="AE108" s="63" t="str">
        <f t="shared" si="90"/>
        <v/>
      </c>
      <c r="AF108" s="63" t="str">
        <f t="shared" si="91"/>
        <v/>
      </c>
      <c r="AG108" s="108" t="str">
        <f t="shared" si="92"/>
        <v/>
      </c>
      <c r="AH108" s="113" t="str">
        <f t="shared" si="68"/>
        <v/>
      </c>
      <c r="AI108" s="63" t="str">
        <f t="shared" si="93"/>
        <v/>
      </c>
      <c r="AJ108" s="63" t="str">
        <f t="shared" si="94"/>
        <v/>
      </c>
      <c r="AK108" s="63" t="str">
        <f t="shared" si="95"/>
        <v/>
      </c>
      <c r="AL108" s="108" t="str">
        <f t="shared" si="96"/>
        <v/>
      </c>
      <c r="AM108" s="113" t="str">
        <f t="shared" si="97"/>
        <v/>
      </c>
      <c r="AN108" s="34"/>
      <c r="AO108" s="34"/>
    </row>
    <row r="109" spans="1:41" x14ac:dyDescent="0.25">
      <c r="A109" s="34"/>
      <c r="B109" s="34"/>
      <c r="C109" s="34"/>
      <c r="D109" s="34"/>
      <c r="E109" s="34"/>
      <c r="F109" s="34"/>
      <c r="G109" s="34"/>
      <c r="H109" s="41"/>
      <c r="I109" s="40" t="str">
        <f t="shared" si="74"/>
        <v>ÿÿÿÿÿÿÿÿÿÿ</v>
      </c>
      <c r="J109" s="52" t="str">
        <f t="shared" si="75"/>
        <v/>
      </c>
      <c r="K109" s="67"/>
      <c r="L109" s="70"/>
      <c r="M109" s="74"/>
      <c r="N109" s="75"/>
      <c r="O109" s="58" t="str">
        <f>IF($J109="","",P109*Modules!$U$3)</f>
        <v/>
      </c>
      <c r="P109" s="96" t="str">
        <f t="shared" si="76"/>
        <v/>
      </c>
      <c r="Q109" s="52" t="str">
        <f t="shared" si="77"/>
        <v/>
      </c>
      <c r="R109" s="55" t="str">
        <f t="shared" si="78"/>
        <v/>
      </c>
      <c r="S109" s="55" t="str">
        <f t="shared" si="79"/>
        <v/>
      </c>
      <c r="T109" s="55" t="str">
        <f t="shared" si="80"/>
        <v/>
      </c>
      <c r="U109" s="104" t="str">
        <f t="shared" si="81"/>
        <v/>
      </c>
      <c r="V109" s="113" t="str">
        <f t="shared" si="82"/>
        <v/>
      </c>
      <c r="W109" s="52" t="str">
        <f t="shared" si="83"/>
        <v/>
      </c>
      <c r="X109" s="55" t="str">
        <f t="shared" si="84"/>
        <v/>
      </c>
      <c r="Y109" s="55" t="str">
        <f t="shared" si="85"/>
        <v/>
      </c>
      <c r="Z109" s="104" t="str">
        <f t="shared" si="86"/>
        <v/>
      </c>
      <c r="AA109" s="113" t="str">
        <f t="shared" si="87"/>
        <v/>
      </c>
      <c r="AB109" s="183"/>
      <c r="AC109" s="62" t="str">
        <f t="shared" si="88"/>
        <v/>
      </c>
      <c r="AD109" s="63" t="str">
        <f t="shared" si="89"/>
        <v/>
      </c>
      <c r="AE109" s="63" t="str">
        <f t="shared" si="90"/>
        <v/>
      </c>
      <c r="AF109" s="63" t="str">
        <f t="shared" si="91"/>
        <v/>
      </c>
      <c r="AG109" s="108" t="str">
        <f t="shared" si="92"/>
        <v/>
      </c>
      <c r="AH109" s="113" t="str">
        <f t="shared" si="68"/>
        <v/>
      </c>
      <c r="AI109" s="63" t="str">
        <f t="shared" si="93"/>
        <v/>
      </c>
      <c r="AJ109" s="63" t="str">
        <f t="shared" si="94"/>
        <v/>
      </c>
      <c r="AK109" s="63" t="str">
        <f t="shared" si="95"/>
        <v/>
      </c>
      <c r="AL109" s="108" t="str">
        <f t="shared" si="96"/>
        <v/>
      </c>
      <c r="AM109" s="113" t="str">
        <f t="shared" si="97"/>
        <v/>
      </c>
      <c r="AN109" s="34"/>
      <c r="AO109" s="34"/>
    </row>
    <row r="110" spans="1:41" x14ac:dyDescent="0.25">
      <c r="A110" s="34"/>
      <c r="B110" s="34"/>
      <c r="C110" s="34"/>
      <c r="D110" s="34"/>
      <c r="E110" s="34"/>
      <c r="F110" s="34"/>
      <c r="G110" s="34"/>
      <c r="H110" s="41"/>
      <c r="I110" s="40" t="str">
        <f t="shared" si="74"/>
        <v>ÿÿÿÿÿÿÿÿÿÿ</v>
      </c>
      <c r="J110" s="52" t="str">
        <f t="shared" si="75"/>
        <v/>
      </c>
      <c r="K110" s="67"/>
      <c r="L110" s="70"/>
      <c r="M110" s="74"/>
      <c r="N110" s="75"/>
      <c r="O110" s="58" t="str">
        <f>IF($J110="","",P110*Modules!$U$3)</f>
        <v/>
      </c>
      <c r="P110" s="96" t="str">
        <f t="shared" si="76"/>
        <v/>
      </c>
      <c r="Q110" s="52" t="str">
        <f t="shared" si="77"/>
        <v/>
      </c>
      <c r="R110" s="55" t="str">
        <f t="shared" si="78"/>
        <v/>
      </c>
      <c r="S110" s="55" t="str">
        <f t="shared" si="79"/>
        <v/>
      </c>
      <c r="T110" s="55" t="str">
        <f t="shared" si="80"/>
        <v/>
      </c>
      <c r="U110" s="104" t="str">
        <f t="shared" si="81"/>
        <v/>
      </c>
      <c r="V110" s="113" t="str">
        <f t="shared" si="82"/>
        <v/>
      </c>
      <c r="W110" s="52" t="str">
        <f t="shared" si="83"/>
        <v/>
      </c>
      <c r="X110" s="55" t="str">
        <f t="shared" si="84"/>
        <v/>
      </c>
      <c r="Y110" s="55" t="str">
        <f t="shared" si="85"/>
        <v/>
      </c>
      <c r="Z110" s="104" t="str">
        <f t="shared" si="86"/>
        <v/>
      </c>
      <c r="AA110" s="113" t="str">
        <f t="shared" si="87"/>
        <v/>
      </c>
      <c r="AB110" s="183"/>
      <c r="AC110" s="62" t="str">
        <f t="shared" si="88"/>
        <v/>
      </c>
      <c r="AD110" s="63" t="str">
        <f t="shared" si="89"/>
        <v/>
      </c>
      <c r="AE110" s="63" t="str">
        <f t="shared" si="90"/>
        <v/>
      </c>
      <c r="AF110" s="63" t="str">
        <f t="shared" si="91"/>
        <v/>
      </c>
      <c r="AG110" s="108" t="str">
        <f t="shared" si="92"/>
        <v/>
      </c>
      <c r="AH110" s="113" t="str">
        <f t="shared" si="68"/>
        <v/>
      </c>
      <c r="AI110" s="63" t="str">
        <f t="shared" si="93"/>
        <v/>
      </c>
      <c r="AJ110" s="63" t="str">
        <f t="shared" si="94"/>
        <v/>
      </c>
      <c r="AK110" s="63" t="str">
        <f t="shared" si="95"/>
        <v/>
      </c>
      <c r="AL110" s="108" t="str">
        <f t="shared" si="96"/>
        <v/>
      </c>
      <c r="AM110" s="113" t="str">
        <f t="shared" si="97"/>
        <v/>
      </c>
      <c r="AN110" s="34"/>
      <c r="AO110" s="34"/>
    </row>
    <row r="111" spans="1:41" x14ac:dyDescent="0.25">
      <c r="A111" s="34"/>
      <c r="B111" s="34"/>
      <c r="C111" s="34"/>
      <c r="D111" s="34"/>
      <c r="E111" s="34"/>
      <c r="F111" s="34"/>
      <c r="G111" s="34"/>
      <c r="H111" s="41"/>
      <c r="I111" s="40" t="str">
        <f t="shared" si="74"/>
        <v>ÿÿÿÿÿÿÿÿÿÿ</v>
      </c>
      <c r="J111" s="52" t="str">
        <f t="shared" si="75"/>
        <v/>
      </c>
      <c r="K111" s="67"/>
      <c r="L111" s="70"/>
      <c r="M111" s="74"/>
      <c r="N111" s="75"/>
      <c r="O111" s="58" t="str">
        <f>IF($J111="","",P111*Modules!$U$3)</f>
        <v/>
      </c>
      <c r="P111" s="96" t="str">
        <f t="shared" si="76"/>
        <v/>
      </c>
      <c r="Q111" s="52" t="str">
        <f t="shared" si="77"/>
        <v/>
      </c>
      <c r="R111" s="55" t="str">
        <f t="shared" si="78"/>
        <v/>
      </c>
      <c r="S111" s="55" t="str">
        <f t="shared" si="79"/>
        <v/>
      </c>
      <c r="T111" s="55" t="str">
        <f t="shared" si="80"/>
        <v/>
      </c>
      <c r="U111" s="104" t="str">
        <f t="shared" si="81"/>
        <v/>
      </c>
      <c r="V111" s="113" t="str">
        <f t="shared" si="82"/>
        <v/>
      </c>
      <c r="W111" s="52" t="str">
        <f t="shared" si="83"/>
        <v/>
      </c>
      <c r="X111" s="55" t="str">
        <f t="shared" si="84"/>
        <v/>
      </c>
      <c r="Y111" s="55" t="str">
        <f t="shared" si="85"/>
        <v/>
      </c>
      <c r="Z111" s="104" t="str">
        <f t="shared" si="86"/>
        <v/>
      </c>
      <c r="AA111" s="113" t="str">
        <f t="shared" si="87"/>
        <v/>
      </c>
      <c r="AB111" s="183"/>
      <c r="AC111" s="62" t="str">
        <f t="shared" si="88"/>
        <v/>
      </c>
      <c r="AD111" s="63" t="str">
        <f t="shared" si="89"/>
        <v/>
      </c>
      <c r="AE111" s="63" t="str">
        <f t="shared" si="90"/>
        <v/>
      </c>
      <c r="AF111" s="63" t="str">
        <f t="shared" si="91"/>
        <v/>
      </c>
      <c r="AG111" s="108" t="str">
        <f t="shared" si="92"/>
        <v/>
      </c>
      <c r="AH111" s="113" t="str">
        <f t="shared" si="68"/>
        <v/>
      </c>
      <c r="AI111" s="63" t="str">
        <f t="shared" si="93"/>
        <v/>
      </c>
      <c r="AJ111" s="63" t="str">
        <f t="shared" si="94"/>
        <v/>
      </c>
      <c r="AK111" s="63" t="str">
        <f t="shared" si="95"/>
        <v/>
      </c>
      <c r="AL111" s="108" t="str">
        <f t="shared" si="96"/>
        <v/>
      </c>
      <c r="AM111" s="113" t="str">
        <f t="shared" si="97"/>
        <v/>
      </c>
      <c r="AN111" s="34"/>
      <c r="AO111" s="34"/>
    </row>
    <row r="112" spans="1:41" x14ac:dyDescent="0.25">
      <c r="A112" s="34"/>
      <c r="B112" s="34"/>
      <c r="C112" s="34"/>
      <c r="D112" s="34"/>
      <c r="E112" s="34"/>
      <c r="F112" s="34"/>
      <c r="G112" s="34"/>
      <c r="H112" s="41"/>
      <c r="I112" s="40" t="str">
        <f t="shared" si="74"/>
        <v>ÿÿÿÿÿÿÿÿÿÿ</v>
      </c>
      <c r="J112" s="52" t="str">
        <f t="shared" si="75"/>
        <v/>
      </c>
      <c r="K112" s="67"/>
      <c r="L112" s="70"/>
      <c r="M112" s="74"/>
      <c r="N112" s="75"/>
      <c r="O112" s="58" t="str">
        <f>IF($J112="","",P112*Modules!$U$3)</f>
        <v/>
      </c>
      <c r="P112" s="96" t="str">
        <f t="shared" si="76"/>
        <v/>
      </c>
      <c r="Q112" s="52" t="str">
        <f t="shared" si="77"/>
        <v/>
      </c>
      <c r="R112" s="55" t="str">
        <f t="shared" si="78"/>
        <v/>
      </c>
      <c r="S112" s="55" t="str">
        <f t="shared" si="79"/>
        <v/>
      </c>
      <c r="T112" s="55" t="str">
        <f t="shared" si="80"/>
        <v/>
      </c>
      <c r="U112" s="104" t="str">
        <f t="shared" si="81"/>
        <v/>
      </c>
      <c r="V112" s="113" t="str">
        <f t="shared" si="82"/>
        <v/>
      </c>
      <c r="W112" s="52" t="str">
        <f t="shared" si="83"/>
        <v/>
      </c>
      <c r="X112" s="55" t="str">
        <f t="shared" si="84"/>
        <v/>
      </c>
      <c r="Y112" s="55" t="str">
        <f t="shared" si="85"/>
        <v/>
      </c>
      <c r="Z112" s="104" t="str">
        <f t="shared" si="86"/>
        <v/>
      </c>
      <c r="AA112" s="113" t="str">
        <f t="shared" si="87"/>
        <v/>
      </c>
      <c r="AB112" s="183"/>
      <c r="AC112" s="62" t="str">
        <f t="shared" si="88"/>
        <v/>
      </c>
      <c r="AD112" s="63" t="str">
        <f t="shared" si="89"/>
        <v/>
      </c>
      <c r="AE112" s="63" t="str">
        <f t="shared" si="90"/>
        <v/>
      </c>
      <c r="AF112" s="63" t="str">
        <f t="shared" si="91"/>
        <v/>
      </c>
      <c r="AG112" s="108" t="str">
        <f t="shared" si="92"/>
        <v/>
      </c>
      <c r="AH112" s="113" t="str">
        <f t="shared" si="68"/>
        <v/>
      </c>
      <c r="AI112" s="63" t="str">
        <f t="shared" si="93"/>
        <v/>
      </c>
      <c r="AJ112" s="63" t="str">
        <f t="shared" si="94"/>
        <v/>
      </c>
      <c r="AK112" s="63" t="str">
        <f t="shared" si="95"/>
        <v/>
      </c>
      <c r="AL112" s="108" t="str">
        <f t="shared" si="96"/>
        <v/>
      </c>
      <c r="AM112" s="113" t="str">
        <f t="shared" si="97"/>
        <v/>
      </c>
      <c r="AN112" s="34"/>
      <c r="AO112" s="34"/>
    </row>
    <row r="113" spans="1:41" x14ac:dyDescent="0.25">
      <c r="A113" s="34"/>
      <c r="B113" s="34"/>
      <c r="C113" s="34"/>
      <c r="D113" s="34"/>
      <c r="E113" s="34"/>
      <c r="F113" s="34"/>
      <c r="G113" s="34"/>
      <c r="H113" s="41"/>
      <c r="I113" s="40" t="str">
        <f t="shared" si="74"/>
        <v>ÿÿÿÿÿÿÿÿÿÿ</v>
      </c>
      <c r="J113" s="52" t="str">
        <f t="shared" si="75"/>
        <v/>
      </c>
      <c r="K113" s="67"/>
      <c r="L113" s="70"/>
      <c r="M113" s="74"/>
      <c r="N113" s="75"/>
      <c r="O113" s="58" t="str">
        <f>IF($J113="","",P113*Modules!$U$3)</f>
        <v/>
      </c>
      <c r="P113" s="96" t="str">
        <f t="shared" si="76"/>
        <v/>
      </c>
      <c r="Q113" s="52" t="str">
        <f t="shared" si="77"/>
        <v/>
      </c>
      <c r="R113" s="55" t="str">
        <f t="shared" si="78"/>
        <v/>
      </c>
      <c r="S113" s="55" t="str">
        <f t="shared" si="79"/>
        <v/>
      </c>
      <c r="T113" s="55" t="str">
        <f t="shared" si="80"/>
        <v/>
      </c>
      <c r="U113" s="104" t="str">
        <f t="shared" si="81"/>
        <v/>
      </c>
      <c r="V113" s="113" t="str">
        <f t="shared" si="82"/>
        <v/>
      </c>
      <c r="W113" s="52" t="str">
        <f t="shared" si="83"/>
        <v/>
      </c>
      <c r="X113" s="55" t="str">
        <f t="shared" si="84"/>
        <v/>
      </c>
      <c r="Y113" s="55" t="str">
        <f t="shared" si="85"/>
        <v/>
      </c>
      <c r="Z113" s="104" t="str">
        <f t="shared" si="86"/>
        <v/>
      </c>
      <c r="AA113" s="113" t="str">
        <f t="shared" si="87"/>
        <v/>
      </c>
      <c r="AB113" s="183"/>
      <c r="AC113" s="62" t="str">
        <f t="shared" si="88"/>
        <v/>
      </c>
      <c r="AD113" s="63" t="str">
        <f t="shared" si="89"/>
        <v/>
      </c>
      <c r="AE113" s="63" t="str">
        <f t="shared" si="90"/>
        <v/>
      </c>
      <c r="AF113" s="63" t="str">
        <f t="shared" si="91"/>
        <v/>
      </c>
      <c r="AG113" s="108" t="str">
        <f t="shared" si="92"/>
        <v/>
      </c>
      <c r="AH113" s="113" t="str">
        <f t="shared" si="68"/>
        <v/>
      </c>
      <c r="AI113" s="63" t="str">
        <f t="shared" si="93"/>
        <v/>
      </c>
      <c r="AJ113" s="63" t="str">
        <f t="shared" si="94"/>
        <v/>
      </c>
      <c r="AK113" s="63" t="str">
        <f t="shared" si="95"/>
        <v/>
      </c>
      <c r="AL113" s="108" t="str">
        <f t="shared" si="96"/>
        <v/>
      </c>
      <c r="AM113" s="113" t="str">
        <f t="shared" si="97"/>
        <v/>
      </c>
      <c r="AN113" s="34"/>
      <c r="AO113" s="34"/>
    </row>
    <row r="114" spans="1:41" x14ac:dyDescent="0.25">
      <c r="A114" s="34"/>
      <c r="B114" s="34"/>
      <c r="C114" s="34"/>
      <c r="D114" s="34"/>
      <c r="E114" s="34"/>
      <c r="F114" s="34"/>
      <c r="G114" s="34"/>
      <c r="H114" s="41"/>
      <c r="I114" s="40" t="str">
        <f t="shared" si="74"/>
        <v>ÿÿÿÿÿÿÿÿÿÿ</v>
      </c>
      <c r="J114" s="52" t="str">
        <f t="shared" si="75"/>
        <v/>
      </c>
      <c r="K114" s="67"/>
      <c r="L114" s="70"/>
      <c r="M114" s="74"/>
      <c r="N114" s="75"/>
      <c r="O114" s="58" t="str">
        <f>IF($J114="","",P114*Modules!$U$3)</f>
        <v/>
      </c>
      <c r="P114" s="96" t="str">
        <f t="shared" si="76"/>
        <v/>
      </c>
      <c r="Q114" s="52" t="str">
        <f t="shared" si="77"/>
        <v/>
      </c>
      <c r="R114" s="55" t="str">
        <f t="shared" si="78"/>
        <v/>
      </c>
      <c r="S114" s="55" t="str">
        <f t="shared" si="79"/>
        <v/>
      </c>
      <c r="T114" s="55" t="str">
        <f t="shared" si="80"/>
        <v/>
      </c>
      <c r="U114" s="104" t="str">
        <f t="shared" si="81"/>
        <v/>
      </c>
      <c r="V114" s="113" t="str">
        <f t="shared" si="82"/>
        <v/>
      </c>
      <c r="W114" s="52" t="str">
        <f t="shared" si="83"/>
        <v/>
      </c>
      <c r="X114" s="55" t="str">
        <f t="shared" si="84"/>
        <v/>
      </c>
      <c r="Y114" s="55" t="str">
        <f t="shared" si="85"/>
        <v/>
      </c>
      <c r="Z114" s="104" t="str">
        <f t="shared" si="86"/>
        <v/>
      </c>
      <c r="AA114" s="113" t="str">
        <f t="shared" si="87"/>
        <v/>
      </c>
      <c r="AB114" s="183"/>
      <c r="AC114" s="62" t="str">
        <f t="shared" si="88"/>
        <v/>
      </c>
      <c r="AD114" s="63" t="str">
        <f t="shared" si="89"/>
        <v/>
      </c>
      <c r="AE114" s="63" t="str">
        <f t="shared" si="90"/>
        <v/>
      </c>
      <c r="AF114" s="63" t="str">
        <f t="shared" si="91"/>
        <v/>
      </c>
      <c r="AG114" s="108" t="str">
        <f t="shared" si="92"/>
        <v/>
      </c>
      <c r="AH114" s="113" t="str">
        <f t="shared" si="68"/>
        <v/>
      </c>
      <c r="AI114" s="63" t="str">
        <f t="shared" si="93"/>
        <v/>
      </c>
      <c r="AJ114" s="63" t="str">
        <f t="shared" si="94"/>
        <v/>
      </c>
      <c r="AK114" s="63" t="str">
        <f t="shared" si="95"/>
        <v/>
      </c>
      <c r="AL114" s="108" t="str">
        <f t="shared" si="96"/>
        <v/>
      </c>
      <c r="AM114" s="113" t="str">
        <f t="shared" si="97"/>
        <v/>
      </c>
      <c r="AN114" s="34"/>
      <c r="AO114" s="34"/>
    </row>
    <row r="115" spans="1:41" x14ac:dyDescent="0.25">
      <c r="A115" s="34"/>
      <c r="B115" s="34"/>
      <c r="C115" s="34"/>
      <c r="D115" s="34"/>
      <c r="E115" s="34"/>
      <c r="F115" s="34"/>
      <c r="G115" s="34"/>
      <c r="H115" s="41"/>
      <c r="I115" s="40" t="str">
        <f t="shared" si="74"/>
        <v>ÿÿÿÿÿÿÿÿÿÿ</v>
      </c>
      <c r="J115" s="52" t="str">
        <f t="shared" si="75"/>
        <v/>
      </c>
      <c r="K115" s="67"/>
      <c r="L115" s="70"/>
      <c r="M115" s="74"/>
      <c r="N115" s="75"/>
      <c r="O115" s="58" t="str">
        <f>IF($J115="","",P115*Modules!$U$3)</f>
        <v/>
      </c>
      <c r="P115" s="96" t="str">
        <f t="shared" si="76"/>
        <v/>
      </c>
      <c r="Q115" s="52" t="str">
        <f t="shared" si="77"/>
        <v/>
      </c>
      <c r="R115" s="55" t="str">
        <f t="shared" si="78"/>
        <v/>
      </c>
      <c r="S115" s="55" t="str">
        <f t="shared" si="79"/>
        <v/>
      </c>
      <c r="T115" s="55" t="str">
        <f t="shared" si="80"/>
        <v/>
      </c>
      <c r="U115" s="104" t="str">
        <f t="shared" si="81"/>
        <v/>
      </c>
      <c r="V115" s="113" t="str">
        <f t="shared" si="82"/>
        <v/>
      </c>
      <c r="W115" s="52" t="str">
        <f t="shared" si="83"/>
        <v/>
      </c>
      <c r="X115" s="55" t="str">
        <f t="shared" si="84"/>
        <v/>
      </c>
      <c r="Y115" s="55" t="str">
        <f t="shared" si="85"/>
        <v/>
      </c>
      <c r="Z115" s="104" t="str">
        <f t="shared" si="86"/>
        <v/>
      </c>
      <c r="AA115" s="113" t="str">
        <f t="shared" si="87"/>
        <v/>
      </c>
      <c r="AB115" s="183"/>
      <c r="AC115" s="62" t="str">
        <f t="shared" si="88"/>
        <v/>
      </c>
      <c r="AD115" s="63" t="str">
        <f t="shared" si="89"/>
        <v/>
      </c>
      <c r="AE115" s="63" t="str">
        <f t="shared" si="90"/>
        <v/>
      </c>
      <c r="AF115" s="63" t="str">
        <f t="shared" si="91"/>
        <v/>
      </c>
      <c r="AG115" s="108" t="str">
        <f t="shared" si="92"/>
        <v/>
      </c>
      <c r="AH115" s="113" t="str">
        <f t="shared" si="68"/>
        <v/>
      </c>
      <c r="AI115" s="63" t="str">
        <f t="shared" si="93"/>
        <v/>
      </c>
      <c r="AJ115" s="63" t="str">
        <f t="shared" si="94"/>
        <v/>
      </c>
      <c r="AK115" s="63" t="str">
        <f t="shared" si="95"/>
        <v/>
      </c>
      <c r="AL115" s="108" t="str">
        <f t="shared" si="96"/>
        <v/>
      </c>
      <c r="AM115" s="113" t="str">
        <f t="shared" si="97"/>
        <v/>
      </c>
      <c r="AN115" s="34"/>
      <c r="AO115" s="34"/>
    </row>
    <row r="116" spans="1:41" x14ac:dyDescent="0.25">
      <c r="A116" s="34"/>
      <c r="B116" s="34"/>
      <c r="C116" s="34"/>
      <c r="D116" s="34"/>
      <c r="E116" s="34"/>
      <c r="F116" s="34"/>
      <c r="G116" s="34"/>
      <c r="H116" s="41"/>
      <c r="I116" s="40" t="str">
        <f t="shared" si="74"/>
        <v>ÿÿÿÿÿÿÿÿÿÿ</v>
      </c>
      <c r="J116" s="52" t="str">
        <f t="shared" si="75"/>
        <v/>
      </c>
      <c r="K116" s="67"/>
      <c r="L116" s="70"/>
      <c r="M116" s="74"/>
      <c r="N116" s="75"/>
      <c r="O116" s="58" t="str">
        <f>IF($J116="","",P116*Modules!$U$3)</f>
        <v/>
      </c>
      <c r="P116" s="96" t="str">
        <f t="shared" si="76"/>
        <v/>
      </c>
      <c r="Q116" s="52" t="str">
        <f t="shared" si="77"/>
        <v/>
      </c>
      <c r="R116" s="55" t="str">
        <f t="shared" si="78"/>
        <v/>
      </c>
      <c r="S116" s="55" t="str">
        <f t="shared" si="79"/>
        <v/>
      </c>
      <c r="T116" s="55" t="str">
        <f t="shared" si="80"/>
        <v/>
      </c>
      <c r="U116" s="104" t="str">
        <f t="shared" si="81"/>
        <v/>
      </c>
      <c r="V116" s="113" t="str">
        <f t="shared" si="82"/>
        <v/>
      </c>
      <c r="W116" s="52" t="str">
        <f t="shared" si="83"/>
        <v/>
      </c>
      <c r="X116" s="55" t="str">
        <f t="shared" si="84"/>
        <v/>
      </c>
      <c r="Y116" s="55" t="str">
        <f t="shared" si="85"/>
        <v/>
      </c>
      <c r="Z116" s="104" t="str">
        <f t="shared" si="86"/>
        <v/>
      </c>
      <c r="AA116" s="113" t="str">
        <f t="shared" si="87"/>
        <v/>
      </c>
      <c r="AB116" s="183"/>
      <c r="AC116" s="62" t="str">
        <f t="shared" si="88"/>
        <v/>
      </c>
      <c r="AD116" s="63" t="str">
        <f t="shared" si="89"/>
        <v/>
      </c>
      <c r="AE116" s="63" t="str">
        <f t="shared" si="90"/>
        <v/>
      </c>
      <c r="AF116" s="63" t="str">
        <f t="shared" si="91"/>
        <v/>
      </c>
      <c r="AG116" s="108" t="str">
        <f t="shared" si="92"/>
        <v/>
      </c>
      <c r="AH116" s="113" t="str">
        <f t="shared" si="68"/>
        <v/>
      </c>
      <c r="AI116" s="63" t="str">
        <f t="shared" si="93"/>
        <v/>
      </c>
      <c r="AJ116" s="63" t="str">
        <f t="shared" si="94"/>
        <v/>
      </c>
      <c r="AK116" s="63" t="str">
        <f t="shared" si="95"/>
        <v/>
      </c>
      <c r="AL116" s="108" t="str">
        <f t="shared" si="96"/>
        <v/>
      </c>
      <c r="AM116" s="113" t="str">
        <f t="shared" si="97"/>
        <v/>
      </c>
      <c r="AN116" s="34"/>
      <c r="AO116" s="34"/>
    </row>
    <row r="117" spans="1:41" x14ac:dyDescent="0.25">
      <c r="A117" s="34"/>
      <c r="B117" s="34"/>
      <c r="C117" s="34"/>
      <c r="D117" s="34"/>
      <c r="E117" s="34"/>
      <c r="F117" s="34"/>
      <c r="G117" s="34"/>
      <c r="H117" s="41"/>
      <c r="I117" s="40" t="str">
        <f t="shared" si="74"/>
        <v>ÿÿÿÿÿÿÿÿÿÿ</v>
      </c>
      <c r="J117" s="52" t="str">
        <f t="shared" si="75"/>
        <v/>
      </c>
      <c r="K117" s="67"/>
      <c r="L117" s="70"/>
      <c r="M117" s="74"/>
      <c r="N117" s="75"/>
      <c r="O117" s="58" t="str">
        <f>IF($J117="","",P117*Modules!$U$3)</f>
        <v/>
      </c>
      <c r="P117" s="96" t="str">
        <f t="shared" si="76"/>
        <v/>
      </c>
      <c r="Q117" s="52" t="str">
        <f t="shared" si="77"/>
        <v/>
      </c>
      <c r="R117" s="55" t="str">
        <f t="shared" si="78"/>
        <v/>
      </c>
      <c r="S117" s="55" t="str">
        <f t="shared" si="79"/>
        <v/>
      </c>
      <c r="T117" s="55" t="str">
        <f t="shared" si="80"/>
        <v/>
      </c>
      <c r="U117" s="104" t="str">
        <f t="shared" si="81"/>
        <v/>
      </c>
      <c r="V117" s="113" t="str">
        <f t="shared" si="82"/>
        <v/>
      </c>
      <c r="W117" s="52" t="str">
        <f t="shared" si="83"/>
        <v/>
      </c>
      <c r="X117" s="55" t="str">
        <f t="shared" si="84"/>
        <v/>
      </c>
      <c r="Y117" s="55" t="str">
        <f t="shared" si="85"/>
        <v/>
      </c>
      <c r="Z117" s="104" t="str">
        <f t="shared" si="86"/>
        <v/>
      </c>
      <c r="AA117" s="113" t="str">
        <f t="shared" si="87"/>
        <v/>
      </c>
      <c r="AB117" s="183"/>
      <c r="AC117" s="62" t="str">
        <f t="shared" si="88"/>
        <v/>
      </c>
      <c r="AD117" s="63" t="str">
        <f t="shared" si="89"/>
        <v/>
      </c>
      <c r="AE117" s="63" t="str">
        <f t="shared" si="90"/>
        <v/>
      </c>
      <c r="AF117" s="63" t="str">
        <f t="shared" si="91"/>
        <v/>
      </c>
      <c r="AG117" s="108" t="str">
        <f t="shared" si="92"/>
        <v/>
      </c>
      <c r="AH117" s="113" t="str">
        <f t="shared" si="68"/>
        <v/>
      </c>
      <c r="AI117" s="63" t="str">
        <f t="shared" si="93"/>
        <v/>
      </c>
      <c r="AJ117" s="63" t="str">
        <f t="shared" si="94"/>
        <v/>
      </c>
      <c r="AK117" s="63" t="str">
        <f t="shared" si="95"/>
        <v/>
      </c>
      <c r="AL117" s="108" t="str">
        <f t="shared" si="96"/>
        <v/>
      </c>
      <c r="AM117" s="113" t="str">
        <f t="shared" si="97"/>
        <v/>
      </c>
      <c r="AN117" s="34"/>
      <c r="AO117" s="34"/>
    </row>
    <row r="118" spans="1:41" x14ac:dyDescent="0.25">
      <c r="A118" s="34"/>
      <c r="B118" s="34"/>
      <c r="C118" s="34"/>
      <c r="D118" s="34"/>
      <c r="E118" s="34"/>
      <c r="F118" s="34"/>
      <c r="G118" s="34"/>
      <c r="H118" s="41"/>
      <c r="I118" s="40" t="str">
        <f t="shared" si="74"/>
        <v>ÿÿÿÿÿÿÿÿÿÿ</v>
      </c>
      <c r="J118" s="52" t="str">
        <f t="shared" si="75"/>
        <v/>
      </c>
      <c r="K118" s="67"/>
      <c r="L118" s="70"/>
      <c r="M118" s="74"/>
      <c r="N118" s="75"/>
      <c r="O118" s="58" t="str">
        <f>IF($J118="","",P118*Modules!$U$3)</f>
        <v/>
      </c>
      <c r="P118" s="96" t="str">
        <f t="shared" si="76"/>
        <v/>
      </c>
      <c r="Q118" s="52" t="str">
        <f t="shared" si="77"/>
        <v/>
      </c>
      <c r="R118" s="55" t="str">
        <f t="shared" si="78"/>
        <v/>
      </c>
      <c r="S118" s="55" t="str">
        <f t="shared" si="79"/>
        <v/>
      </c>
      <c r="T118" s="55" t="str">
        <f t="shared" si="80"/>
        <v/>
      </c>
      <c r="U118" s="104" t="str">
        <f t="shared" si="81"/>
        <v/>
      </c>
      <c r="V118" s="113" t="str">
        <f t="shared" si="82"/>
        <v/>
      </c>
      <c r="W118" s="52" t="str">
        <f t="shared" si="83"/>
        <v/>
      </c>
      <c r="X118" s="55" t="str">
        <f t="shared" si="84"/>
        <v/>
      </c>
      <c r="Y118" s="55" t="str">
        <f t="shared" si="85"/>
        <v/>
      </c>
      <c r="Z118" s="104" t="str">
        <f t="shared" si="86"/>
        <v/>
      </c>
      <c r="AA118" s="113" t="str">
        <f t="shared" si="87"/>
        <v/>
      </c>
      <c r="AB118" s="183"/>
      <c r="AC118" s="62" t="str">
        <f t="shared" si="88"/>
        <v/>
      </c>
      <c r="AD118" s="63" t="str">
        <f t="shared" si="89"/>
        <v/>
      </c>
      <c r="AE118" s="63" t="str">
        <f t="shared" si="90"/>
        <v/>
      </c>
      <c r="AF118" s="63" t="str">
        <f t="shared" si="91"/>
        <v/>
      </c>
      <c r="AG118" s="108" t="str">
        <f t="shared" si="92"/>
        <v/>
      </c>
      <c r="AH118" s="113" t="str">
        <f t="shared" si="68"/>
        <v/>
      </c>
      <c r="AI118" s="63" t="str">
        <f t="shared" si="93"/>
        <v/>
      </c>
      <c r="AJ118" s="63" t="str">
        <f t="shared" si="94"/>
        <v/>
      </c>
      <c r="AK118" s="63" t="str">
        <f t="shared" si="95"/>
        <v/>
      </c>
      <c r="AL118" s="108" t="str">
        <f t="shared" si="96"/>
        <v/>
      </c>
      <c r="AM118" s="113" t="str">
        <f t="shared" si="97"/>
        <v/>
      </c>
      <c r="AN118" s="34"/>
      <c r="AO118" s="34"/>
    </row>
    <row r="119" spans="1:41" x14ac:dyDescent="0.25">
      <c r="A119" s="34"/>
      <c r="B119" s="34"/>
      <c r="C119" s="34"/>
      <c r="D119" s="34"/>
      <c r="E119" s="34"/>
      <c r="F119" s="34"/>
      <c r="G119" s="34"/>
      <c r="H119" s="41"/>
      <c r="I119" s="40" t="str">
        <f t="shared" si="74"/>
        <v>ÿÿÿÿÿÿÿÿÿÿ</v>
      </c>
      <c r="J119" s="52" t="str">
        <f t="shared" si="75"/>
        <v/>
      </c>
      <c r="K119" s="67"/>
      <c r="L119" s="70"/>
      <c r="M119" s="74"/>
      <c r="N119" s="75"/>
      <c r="O119" s="58" t="str">
        <f>IF($J119="","",P119*Modules!$U$3)</f>
        <v/>
      </c>
      <c r="P119" s="96" t="str">
        <f t="shared" si="76"/>
        <v/>
      </c>
      <c r="Q119" s="52" t="str">
        <f t="shared" si="77"/>
        <v/>
      </c>
      <c r="R119" s="55" t="str">
        <f t="shared" si="78"/>
        <v/>
      </c>
      <c r="S119" s="55" t="str">
        <f t="shared" si="79"/>
        <v/>
      </c>
      <c r="T119" s="55" t="str">
        <f t="shared" si="80"/>
        <v/>
      </c>
      <c r="U119" s="104" t="str">
        <f t="shared" si="81"/>
        <v/>
      </c>
      <c r="V119" s="113" t="str">
        <f t="shared" si="82"/>
        <v/>
      </c>
      <c r="W119" s="52" t="str">
        <f t="shared" si="83"/>
        <v/>
      </c>
      <c r="X119" s="55" t="str">
        <f t="shared" si="84"/>
        <v/>
      </c>
      <c r="Y119" s="55" t="str">
        <f t="shared" si="85"/>
        <v/>
      </c>
      <c r="Z119" s="104" t="str">
        <f t="shared" si="86"/>
        <v/>
      </c>
      <c r="AA119" s="113" t="str">
        <f t="shared" si="87"/>
        <v/>
      </c>
      <c r="AB119" s="183"/>
      <c r="AC119" s="62" t="str">
        <f t="shared" si="88"/>
        <v/>
      </c>
      <c r="AD119" s="63" t="str">
        <f t="shared" si="89"/>
        <v/>
      </c>
      <c r="AE119" s="63" t="str">
        <f t="shared" si="90"/>
        <v/>
      </c>
      <c r="AF119" s="63" t="str">
        <f t="shared" si="91"/>
        <v/>
      </c>
      <c r="AG119" s="108" t="str">
        <f t="shared" si="92"/>
        <v/>
      </c>
      <c r="AH119" s="113" t="str">
        <f t="shared" si="68"/>
        <v/>
      </c>
      <c r="AI119" s="63" t="str">
        <f t="shared" si="93"/>
        <v/>
      </c>
      <c r="AJ119" s="63" t="str">
        <f t="shared" si="94"/>
        <v/>
      </c>
      <c r="AK119" s="63" t="str">
        <f t="shared" si="95"/>
        <v/>
      </c>
      <c r="AL119" s="108" t="str">
        <f t="shared" si="96"/>
        <v/>
      </c>
      <c r="AM119" s="113" t="str">
        <f t="shared" si="97"/>
        <v/>
      </c>
      <c r="AN119" s="34"/>
      <c r="AO119" s="34"/>
    </row>
    <row r="120" spans="1:41" x14ac:dyDescent="0.25">
      <c r="A120" s="34"/>
      <c r="B120" s="34"/>
      <c r="C120" s="34"/>
      <c r="D120" s="34"/>
      <c r="E120" s="34"/>
      <c r="F120" s="34"/>
      <c r="G120" s="34"/>
      <c r="H120" s="41"/>
      <c r="I120" s="40" t="str">
        <f t="shared" si="74"/>
        <v>ÿÿÿÿÿÿÿÿÿÿ</v>
      </c>
      <c r="J120" s="52" t="str">
        <f t="shared" si="75"/>
        <v/>
      </c>
      <c r="K120" s="67"/>
      <c r="L120" s="70"/>
      <c r="M120" s="74"/>
      <c r="N120" s="75"/>
      <c r="O120" s="58" t="str">
        <f>IF($J120="","",P120*Modules!$U$3)</f>
        <v/>
      </c>
      <c r="P120" s="96" t="str">
        <f t="shared" si="76"/>
        <v/>
      </c>
      <c r="Q120" s="52" t="str">
        <f t="shared" si="77"/>
        <v/>
      </c>
      <c r="R120" s="55" t="str">
        <f t="shared" si="78"/>
        <v/>
      </c>
      <c r="S120" s="55" t="str">
        <f t="shared" si="79"/>
        <v/>
      </c>
      <c r="T120" s="55" t="str">
        <f t="shared" si="80"/>
        <v/>
      </c>
      <c r="U120" s="104" t="str">
        <f t="shared" si="81"/>
        <v/>
      </c>
      <c r="V120" s="113" t="str">
        <f t="shared" si="82"/>
        <v/>
      </c>
      <c r="W120" s="52" t="str">
        <f t="shared" si="83"/>
        <v/>
      </c>
      <c r="X120" s="55" t="str">
        <f t="shared" si="84"/>
        <v/>
      </c>
      <c r="Y120" s="55" t="str">
        <f t="shared" si="85"/>
        <v/>
      </c>
      <c r="Z120" s="104" t="str">
        <f t="shared" si="86"/>
        <v/>
      </c>
      <c r="AA120" s="113" t="str">
        <f t="shared" si="87"/>
        <v/>
      </c>
      <c r="AB120" s="183"/>
      <c r="AC120" s="62" t="str">
        <f t="shared" si="88"/>
        <v/>
      </c>
      <c r="AD120" s="63" t="str">
        <f t="shared" si="89"/>
        <v/>
      </c>
      <c r="AE120" s="63" t="str">
        <f t="shared" si="90"/>
        <v/>
      </c>
      <c r="AF120" s="63" t="str">
        <f t="shared" si="91"/>
        <v/>
      </c>
      <c r="AG120" s="108" t="str">
        <f t="shared" si="92"/>
        <v/>
      </c>
      <c r="AH120" s="113" t="str">
        <f t="shared" si="68"/>
        <v/>
      </c>
      <c r="AI120" s="63" t="str">
        <f t="shared" si="93"/>
        <v/>
      </c>
      <c r="AJ120" s="63" t="str">
        <f t="shared" si="94"/>
        <v/>
      </c>
      <c r="AK120" s="63" t="str">
        <f t="shared" si="95"/>
        <v/>
      </c>
      <c r="AL120" s="108" t="str">
        <f t="shared" si="96"/>
        <v/>
      </c>
      <c r="AM120" s="113" t="str">
        <f t="shared" si="97"/>
        <v/>
      </c>
      <c r="AN120" s="34"/>
      <c r="AO120" s="34"/>
    </row>
    <row r="121" spans="1:41" x14ac:dyDescent="0.25">
      <c r="A121" s="34"/>
      <c r="B121" s="34"/>
      <c r="C121" s="34"/>
      <c r="D121" s="34"/>
      <c r="E121" s="34"/>
      <c r="F121" s="34"/>
      <c r="G121" s="34"/>
      <c r="H121" s="41"/>
      <c r="I121" s="40" t="str">
        <f t="shared" si="74"/>
        <v>ÿÿÿÿÿÿÿÿÿÿ</v>
      </c>
      <c r="J121" s="52" t="str">
        <f t="shared" si="75"/>
        <v/>
      </c>
      <c r="K121" s="67"/>
      <c r="L121" s="70"/>
      <c r="M121" s="74"/>
      <c r="N121" s="75"/>
      <c r="O121" s="58" t="str">
        <f>IF($J121="","",P121*Modules!$U$3)</f>
        <v/>
      </c>
      <c r="P121" s="96" t="str">
        <f t="shared" si="76"/>
        <v/>
      </c>
      <c r="Q121" s="52" t="str">
        <f t="shared" si="77"/>
        <v/>
      </c>
      <c r="R121" s="55" t="str">
        <f t="shared" si="78"/>
        <v/>
      </c>
      <c r="S121" s="55" t="str">
        <f t="shared" si="79"/>
        <v/>
      </c>
      <c r="T121" s="55" t="str">
        <f t="shared" si="80"/>
        <v/>
      </c>
      <c r="U121" s="104" t="str">
        <f t="shared" si="81"/>
        <v/>
      </c>
      <c r="V121" s="113" t="str">
        <f t="shared" si="82"/>
        <v/>
      </c>
      <c r="W121" s="52" t="str">
        <f t="shared" si="83"/>
        <v/>
      </c>
      <c r="X121" s="55" t="str">
        <f t="shared" si="84"/>
        <v/>
      </c>
      <c r="Y121" s="55" t="str">
        <f t="shared" si="85"/>
        <v/>
      </c>
      <c r="Z121" s="104" t="str">
        <f t="shared" si="86"/>
        <v/>
      </c>
      <c r="AA121" s="113" t="str">
        <f t="shared" si="87"/>
        <v/>
      </c>
      <c r="AB121" s="183"/>
      <c r="AC121" s="62" t="str">
        <f t="shared" si="88"/>
        <v/>
      </c>
      <c r="AD121" s="63" t="str">
        <f t="shared" si="89"/>
        <v/>
      </c>
      <c r="AE121" s="63" t="str">
        <f t="shared" si="90"/>
        <v/>
      </c>
      <c r="AF121" s="63" t="str">
        <f t="shared" si="91"/>
        <v/>
      </c>
      <c r="AG121" s="108" t="str">
        <f t="shared" si="92"/>
        <v/>
      </c>
      <c r="AH121" s="113" t="str">
        <f t="shared" si="68"/>
        <v/>
      </c>
      <c r="AI121" s="63" t="str">
        <f t="shared" si="93"/>
        <v/>
      </c>
      <c r="AJ121" s="63" t="str">
        <f t="shared" si="94"/>
        <v/>
      </c>
      <c r="AK121" s="63" t="str">
        <f t="shared" si="95"/>
        <v/>
      </c>
      <c r="AL121" s="108" t="str">
        <f t="shared" si="96"/>
        <v/>
      </c>
      <c r="AM121" s="113" t="str">
        <f t="shared" si="97"/>
        <v/>
      </c>
      <c r="AN121" s="34"/>
      <c r="AO121" s="34"/>
    </row>
    <row r="122" spans="1:41" x14ac:dyDescent="0.25">
      <c r="A122" s="34"/>
      <c r="B122" s="34"/>
      <c r="C122" s="34"/>
      <c r="D122" s="34"/>
      <c r="E122" s="34"/>
      <c r="F122" s="34"/>
      <c r="G122" s="34"/>
      <c r="H122" s="41"/>
      <c r="I122" s="40" t="str">
        <f t="shared" si="74"/>
        <v>ÿÿÿÿÿÿÿÿÿÿ</v>
      </c>
      <c r="J122" s="52" t="str">
        <f t="shared" si="75"/>
        <v/>
      </c>
      <c r="K122" s="67"/>
      <c r="L122" s="70"/>
      <c r="M122" s="74"/>
      <c r="N122" s="75"/>
      <c r="O122" s="58" t="str">
        <f>IF($J122="","",P122*Modules!$U$3)</f>
        <v/>
      </c>
      <c r="P122" s="96" t="str">
        <f t="shared" si="76"/>
        <v/>
      </c>
      <c r="Q122" s="52" t="str">
        <f t="shared" si="77"/>
        <v/>
      </c>
      <c r="R122" s="55" t="str">
        <f t="shared" si="78"/>
        <v/>
      </c>
      <c r="S122" s="55" t="str">
        <f t="shared" si="79"/>
        <v/>
      </c>
      <c r="T122" s="55" t="str">
        <f t="shared" si="80"/>
        <v/>
      </c>
      <c r="U122" s="104" t="str">
        <f t="shared" si="81"/>
        <v/>
      </c>
      <c r="V122" s="113" t="str">
        <f t="shared" si="82"/>
        <v/>
      </c>
      <c r="W122" s="52" t="str">
        <f t="shared" si="83"/>
        <v/>
      </c>
      <c r="X122" s="55" t="str">
        <f t="shared" si="84"/>
        <v/>
      </c>
      <c r="Y122" s="55" t="str">
        <f t="shared" si="85"/>
        <v/>
      </c>
      <c r="Z122" s="104" t="str">
        <f t="shared" si="86"/>
        <v/>
      </c>
      <c r="AA122" s="113" t="str">
        <f t="shared" si="87"/>
        <v/>
      </c>
      <c r="AB122" s="183"/>
      <c r="AC122" s="62" t="str">
        <f t="shared" si="88"/>
        <v/>
      </c>
      <c r="AD122" s="63" t="str">
        <f t="shared" si="89"/>
        <v/>
      </c>
      <c r="AE122" s="63" t="str">
        <f t="shared" si="90"/>
        <v/>
      </c>
      <c r="AF122" s="63" t="str">
        <f t="shared" si="91"/>
        <v/>
      </c>
      <c r="AG122" s="108" t="str">
        <f t="shared" si="92"/>
        <v/>
      </c>
      <c r="AH122" s="113" t="str">
        <f t="shared" si="68"/>
        <v/>
      </c>
      <c r="AI122" s="63" t="str">
        <f t="shared" si="93"/>
        <v/>
      </c>
      <c r="AJ122" s="63" t="str">
        <f t="shared" si="94"/>
        <v/>
      </c>
      <c r="AK122" s="63" t="str">
        <f t="shared" si="95"/>
        <v/>
      </c>
      <c r="AL122" s="108" t="str">
        <f t="shared" si="96"/>
        <v/>
      </c>
      <c r="AM122" s="113" t="str">
        <f t="shared" si="97"/>
        <v/>
      </c>
      <c r="AN122" s="34"/>
      <c r="AO122" s="34"/>
    </row>
    <row r="123" spans="1:41" x14ac:dyDescent="0.25">
      <c r="A123" s="34"/>
      <c r="B123" s="34"/>
      <c r="C123" s="34"/>
      <c r="D123" s="34"/>
      <c r="E123" s="34"/>
      <c r="F123" s="34"/>
      <c r="G123" s="34"/>
      <c r="H123" s="41"/>
      <c r="I123" s="40" t="str">
        <f t="shared" si="74"/>
        <v>ÿÿÿÿÿÿÿÿÿÿ</v>
      </c>
      <c r="J123" s="52" t="str">
        <f t="shared" si="75"/>
        <v/>
      </c>
      <c r="K123" s="67"/>
      <c r="L123" s="70"/>
      <c r="M123" s="74"/>
      <c r="N123" s="75"/>
      <c r="O123" s="58" t="str">
        <f>IF($J123="","",P123*Modules!$U$3)</f>
        <v/>
      </c>
      <c r="P123" s="96" t="str">
        <f t="shared" si="76"/>
        <v/>
      </c>
      <c r="Q123" s="52" t="str">
        <f t="shared" si="77"/>
        <v/>
      </c>
      <c r="R123" s="55" t="str">
        <f t="shared" si="78"/>
        <v/>
      </c>
      <c r="S123" s="55" t="str">
        <f t="shared" si="79"/>
        <v/>
      </c>
      <c r="T123" s="55" t="str">
        <f t="shared" si="80"/>
        <v/>
      </c>
      <c r="U123" s="104" t="str">
        <f t="shared" si="81"/>
        <v/>
      </c>
      <c r="V123" s="113" t="str">
        <f t="shared" si="82"/>
        <v/>
      </c>
      <c r="W123" s="52" t="str">
        <f t="shared" si="83"/>
        <v/>
      </c>
      <c r="X123" s="55" t="str">
        <f t="shared" si="84"/>
        <v/>
      </c>
      <c r="Y123" s="55" t="str">
        <f t="shared" si="85"/>
        <v/>
      </c>
      <c r="Z123" s="104" t="str">
        <f t="shared" si="86"/>
        <v/>
      </c>
      <c r="AA123" s="113" t="str">
        <f t="shared" si="87"/>
        <v/>
      </c>
      <c r="AB123" s="183"/>
      <c r="AC123" s="62" t="str">
        <f t="shared" si="88"/>
        <v/>
      </c>
      <c r="AD123" s="63" t="str">
        <f t="shared" si="89"/>
        <v/>
      </c>
      <c r="AE123" s="63" t="str">
        <f t="shared" si="90"/>
        <v/>
      </c>
      <c r="AF123" s="63" t="str">
        <f t="shared" si="91"/>
        <v/>
      </c>
      <c r="AG123" s="108" t="str">
        <f t="shared" si="92"/>
        <v/>
      </c>
      <c r="AH123" s="113" t="str">
        <f t="shared" si="68"/>
        <v/>
      </c>
      <c r="AI123" s="63" t="str">
        <f t="shared" si="93"/>
        <v/>
      </c>
      <c r="AJ123" s="63" t="str">
        <f t="shared" si="94"/>
        <v/>
      </c>
      <c r="AK123" s="63" t="str">
        <f t="shared" si="95"/>
        <v/>
      </c>
      <c r="AL123" s="108" t="str">
        <f t="shared" si="96"/>
        <v/>
      </c>
      <c r="AM123" s="113" t="str">
        <f t="shared" si="97"/>
        <v/>
      </c>
      <c r="AN123" s="34"/>
      <c r="AO123" s="34"/>
    </row>
    <row r="124" spans="1:41" x14ac:dyDescent="0.25">
      <c r="A124" s="34"/>
      <c r="B124" s="34"/>
      <c r="C124" s="34"/>
      <c r="D124" s="34"/>
      <c r="E124" s="34"/>
      <c r="F124" s="34"/>
      <c r="G124" s="34"/>
      <c r="H124" s="41"/>
      <c r="I124" s="40" t="str">
        <f t="shared" si="74"/>
        <v>ÿÿÿÿÿÿÿÿÿÿ</v>
      </c>
      <c r="J124" s="52" t="str">
        <f t="shared" si="75"/>
        <v/>
      </c>
      <c r="K124" s="67"/>
      <c r="L124" s="70"/>
      <c r="M124" s="74"/>
      <c r="N124" s="75"/>
      <c r="O124" s="58" t="str">
        <f>IF($J124="","",P124*Modules!$U$3)</f>
        <v/>
      </c>
      <c r="P124" s="96" t="str">
        <f t="shared" si="76"/>
        <v/>
      </c>
      <c r="Q124" s="52" t="str">
        <f t="shared" si="77"/>
        <v/>
      </c>
      <c r="R124" s="55" t="str">
        <f t="shared" si="78"/>
        <v/>
      </c>
      <c r="S124" s="55" t="str">
        <f t="shared" si="79"/>
        <v/>
      </c>
      <c r="T124" s="55" t="str">
        <f t="shared" si="80"/>
        <v/>
      </c>
      <c r="U124" s="104" t="str">
        <f t="shared" si="81"/>
        <v/>
      </c>
      <c r="V124" s="113" t="str">
        <f t="shared" si="82"/>
        <v/>
      </c>
      <c r="W124" s="52" t="str">
        <f t="shared" si="83"/>
        <v/>
      </c>
      <c r="X124" s="55" t="str">
        <f t="shared" si="84"/>
        <v/>
      </c>
      <c r="Y124" s="55" t="str">
        <f t="shared" si="85"/>
        <v/>
      </c>
      <c r="Z124" s="104" t="str">
        <f t="shared" si="86"/>
        <v/>
      </c>
      <c r="AA124" s="113" t="str">
        <f t="shared" si="87"/>
        <v/>
      </c>
      <c r="AB124" s="183"/>
      <c r="AC124" s="62" t="str">
        <f t="shared" si="88"/>
        <v/>
      </c>
      <c r="AD124" s="63" t="str">
        <f t="shared" si="89"/>
        <v/>
      </c>
      <c r="AE124" s="63" t="str">
        <f t="shared" si="90"/>
        <v/>
      </c>
      <c r="AF124" s="63" t="str">
        <f t="shared" si="91"/>
        <v/>
      </c>
      <c r="AG124" s="108" t="str">
        <f t="shared" si="92"/>
        <v/>
      </c>
      <c r="AH124" s="113" t="str">
        <f t="shared" si="68"/>
        <v/>
      </c>
      <c r="AI124" s="63" t="str">
        <f t="shared" si="93"/>
        <v/>
      </c>
      <c r="AJ124" s="63" t="str">
        <f t="shared" si="94"/>
        <v/>
      </c>
      <c r="AK124" s="63" t="str">
        <f t="shared" si="95"/>
        <v/>
      </c>
      <c r="AL124" s="108" t="str">
        <f t="shared" si="96"/>
        <v/>
      </c>
      <c r="AM124" s="113" t="str">
        <f t="shared" si="97"/>
        <v/>
      </c>
      <c r="AN124" s="34"/>
      <c r="AO124" s="34"/>
    </row>
    <row r="125" spans="1:41" x14ac:dyDescent="0.25">
      <c r="A125" s="34"/>
      <c r="B125" s="34"/>
      <c r="C125" s="34"/>
      <c r="D125" s="34"/>
      <c r="E125" s="34"/>
      <c r="F125" s="34"/>
      <c r="G125" s="34"/>
      <c r="H125" s="41"/>
      <c r="I125" s="40" t="str">
        <f t="shared" si="74"/>
        <v>ÿÿÿÿÿÿÿÿÿÿ</v>
      </c>
      <c r="J125" s="52" t="str">
        <f t="shared" si="75"/>
        <v/>
      </c>
      <c r="K125" s="67"/>
      <c r="L125" s="70"/>
      <c r="M125" s="74"/>
      <c r="N125" s="75"/>
      <c r="O125" s="58" t="str">
        <f>IF($J125="","",P125*Modules!$U$3)</f>
        <v/>
      </c>
      <c r="P125" s="96" t="str">
        <f t="shared" si="76"/>
        <v/>
      </c>
      <c r="Q125" s="52" t="str">
        <f t="shared" si="77"/>
        <v/>
      </c>
      <c r="R125" s="55" t="str">
        <f t="shared" si="78"/>
        <v/>
      </c>
      <c r="S125" s="55" t="str">
        <f t="shared" si="79"/>
        <v/>
      </c>
      <c r="T125" s="55" t="str">
        <f t="shared" si="80"/>
        <v/>
      </c>
      <c r="U125" s="104" t="str">
        <f t="shared" si="81"/>
        <v/>
      </c>
      <c r="V125" s="113" t="str">
        <f t="shared" si="82"/>
        <v/>
      </c>
      <c r="W125" s="52" t="str">
        <f t="shared" si="83"/>
        <v/>
      </c>
      <c r="X125" s="55" t="str">
        <f t="shared" si="84"/>
        <v/>
      </c>
      <c r="Y125" s="55" t="str">
        <f t="shared" si="85"/>
        <v/>
      </c>
      <c r="Z125" s="104" t="str">
        <f t="shared" si="86"/>
        <v/>
      </c>
      <c r="AA125" s="113" t="str">
        <f t="shared" si="87"/>
        <v/>
      </c>
      <c r="AB125" s="183"/>
      <c r="AC125" s="62" t="str">
        <f t="shared" si="88"/>
        <v/>
      </c>
      <c r="AD125" s="63" t="str">
        <f t="shared" si="89"/>
        <v/>
      </c>
      <c r="AE125" s="63" t="str">
        <f t="shared" si="90"/>
        <v/>
      </c>
      <c r="AF125" s="63" t="str">
        <f t="shared" si="91"/>
        <v/>
      </c>
      <c r="AG125" s="108" t="str">
        <f t="shared" si="92"/>
        <v/>
      </c>
      <c r="AH125" s="113" t="str">
        <f t="shared" si="68"/>
        <v/>
      </c>
      <c r="AI125" s="63" t="str">
        <f t="shared" si="93"/>
        <v/>
      </c>
      <c r="AJ125" s="63" t="str">
        <f t="shared" si="94"/>
        <v/>
      </c>
      <c r="AK125" s="63" t="str">
        <f t="shared" si="95"/>
        <v/>
      </c>
      <c r="AL125" s="108" t="str">
        <f t="shared" si="96"/>
        <v/>
      </c>
      <c r="AM125" s="113" t="str">
        <f t="shared" si="97"/>
        <v/>
      </c>
      <c r="AN125" s="34"/>
      <c r="AO125" s="34"/>
    </row>
    <row r="126" spans="1:41" x14ac:dyDescent="0.25">
      <c r="A126" s="34"/>
      <c r="B126" s="34"/>
      <c r="C126" s="34"/>
      <c r="D126" s="34"/>
      <c r="E126" s="34"/>
      <c r="F126" s="34"/>
      <c r="G126" s="34"/>
      <c r="H126" s="41"/>
      <c r="I126" s="40" t="str">
        <f t="shared" si="74"/>
        <v>ÿÿÿÿÿÿÿÿÿÿ</v>
      </c>
      <c r="J126" s="52" t="str">
        <f t="shared" si="75"/>
        <v/>
      </c>
      <c r="K126" s="67"/>
      <c r="L126" s="70"/>
      <c r="M126" s="74"/>
      <c r="N126" s="75"/>
      <c r="O126" s="58" t="str">
        <f>IF($J126="","",P126*Modules!$U$3)</f>
        <v/>
      </c>
      <c r="P126" s="96" t="str">
        <f t="shared" si="76"/>
        <v/>
      </c>
      <c r="Q126" s="52" t="str">
        <f t="shared" si="77"/>
        <v/>
      </c>
      <c r="R126" s="55" t="str">
        <f t="shared" si="78"/>
        <v/>
      </c>
      <c r="S126" s="55" t="str">
        <f t="shared" si="79"/>
        <v/>
      </c>
      <c r="T126" s="55" t="str">
        <f t="shared" si="80"/>
        <v/>
      </c>
      <c r="U126" s="104" t="str">
        <f t="shared" si="81"/>
        <v/>
      </c>
      <c r="V126" s="113" t="str">
        <f t="shared" si="82"/>
        <v/>
      </c>
      <c r="W126" s="52" t="str">
        <f t="shared" si="83"/>
        <v/>
      </c>
      <c r="X126" s="55" t="str">
        <f t="shared" si="84"/>
        <v/>
      </c>
      <c r="Y126" s="55" t="str">
        <f t="shared" si="85"/>
        <v/>
      </c>
      <c r="Z126" s="104" t="str">
        <f t="shared" si="86"/>
        <v/>
      </c>
      <c r="AA126" s="113" t="str">
        <f t="shared" si="87"/>
        <v/>
      </c>
      <c r="AB126" s="183"/>
      <c r="AC126" s="62" t="str">
        <f t="shared" si="88"/>
        <v/>
      </c>
      <c r="AD126" s="63" t="str">
        <f t="shared" si="89"/>
        <v/>
      </c>
      <c r="AE126" s="63" t="str">
        <f t="shared" si="90"/>
        <v/>
      </c>
      <c r="AF126" s="63" t="str">
        <f t="shared" si="91"/>
        <v/>
      </c>
      <c r="AG126" s="108" t="str">
        <f t="shared" si="92"/>
        <v/>
      </c>
      <c r="AH126" s="113" t="str">
        <f t="shared" si="68"/>
        <v/>
      </c>
      <c r="AI126" s="63" t="str">
        <f t="shared" si="93"/>
        <v/>
      </c>
      <c r="AJ126" s="63" t="str">
        <f t="shared" si="94"/>
        <v/>
      </c>
      <c r="AK126" s="63" t="str">
        <f t="shared" si="95"/>
        <v/>
      </c>
      <c r="AL126" s="108" t="str">
        <f t="shared" si="96"/>
        <v/>
      </c>
      <c r="AM126" s="113" t="str">
        <f t="shared" si="97"/>
        <v/>
      </c>
      <c r="AN126" s="34"/>
      <c r="AO126" s="34"/>
    </row>
    <row r="127" spans="1:41" x14ac:dyDescent="0.25">
      <c r="A127" s="34"/>
      <c r="B127" s="34"/>
      <c r="C127" s="34"/>
      <c r="D127" s="34"/>
      <c r="E127" s="34"/>
      <c r="F127" s="34"/>
      <c r="G127" s="34"/>
      <c r="H127" s="41"/>
      <c r="I127" s="40" t="str">
        <f t="shared" si="74"/>
        <v>ÿÿÿÿÿÿÿÿÿÿ</v>
      </c>
      <c r="J127" s="52" t="str">
        <f t="shared" si="75"/>
        <v/>
      </c>
      <c r="K127" s="67"/>
      <c r="L127" s="70"/>
      <c r="M127" s="74"/>
      <c r="N127" s="75"/>
      <c r="O127" s="58" t="str">
        <f>IF($J127="","",P127*Modules!$U$3)</f>
        <v/>
      </c>
      <c r="P127" s="96" t="str">
        <f t="shared" si="76"/>
        <v/>
      </c>
      <c r="Q127" s="52" t="str">
        <f t="shared" si="77"/>
        <v/>
      </c>
      <c r="R127" s="55" t="str">
        <f t="shared" si="78"/>
        <v/>
      </c>
      <c r="S127" s="55" t="str">
        <f t="shared" si="79"/>
        <v/>
      </c>
      <c r="T127" s="55" t="str">
        <f t="shared" si="80"/>
        <v/>
      </c>
      <c r="U127" s="104" t="str">
        <f t="shared" si="81"/>
        <v/>
      </c>
      <c r="V127" s="113" t="str">
        <f t="shared" si="82"/>
        <v/>
      </c>
      <c r="W127" s="52" t="str">
        <f t="shared" si="83"/>
        <v/>
      </c>
      <c r="X127" s="55" t="str">
        <f t="shared" si="84"/>
        <v/>
      </c>
      <c r="Y127" s="55" t="str">
        <f t="shared" si="85"/>
        <v/>
      </c>
      <c r="Z127" s="104" t="str">
        <f t="shared" si="86"/>
        <v/>
      </c>
      <c r="AA127" s="113" t="str">
        <f t="shared" si="87"/>
        <v/>
      </c>
      <c r="AB127" s="183"/>
      <c r="AC127" s="62" t="str">
        <f t="shared" si="88"/>
        <v/>
      </c>
      <c r="AD127" s="63" t="str">
        <f t="shared" si="89"/>
        <v/>
      </c>
      <c r="AE127" s="63" t="str">
        <f t="shared" si="90"/>
        <v/>
      </c>
      <c r="AF127" s="63" t="str">
        <f t="shared" si="91"/>
        <v/>
      </c>
      <c r="AG127" s="108" t="str">
        <f t="shared" si="92"/>
        <v/>
      </c>
      <c r="AH127" s="113" t="str">
        <f t="shared" si="68"/>
        <v/>
      </c>
      <c r="AI127" s="63" t="str">
        <f t="shared" si="93"/>
        <v/>
      </c>
      <c r="AJ127" s="63" t="str">
        <f t="shared" si="94"/>
        <v/>
      </c>
      <c r="AK127" s="63" t="str">
        <f t="shared" si="95"/>
        <v/>
      </c>
      <c r="AL127" s="108" t="str">
        <f t="shared" si="96"/>
        <v/>
      </c>
      <c r="AM127" s="113" t="str">
        <f t="shared" si="97"/>
        <v/>
      </c>
      <c r="AN127" s="34"/>
      <c r="AO127" s="34"/>
    </row>
    <row r="128" spans="1:41" x14ac:dyDescent="0.25">
      <c r="A128" s="34"/>
      <c r="B128" s="34"/>
      <c r="C128" s="34"/>
      <c r="D128" s="34"/>
      <c r="E128" s="34"/>
      <c r="F128" s="34"/>
      <c r="G128" s="34"/>
      <c r="H128" s="41"/>
      <c r="I128" s="40" t="str">
        <f t="shared" si="74"/>
        <v>ÿÿÿÿÿÿÿÿÿÿ</v>
      </c>
      <c r="J128" s="52" t="str">
        <f t="shared" si="75"/>
        <v/>
      </c>
      <c r="K128" s="67"/>
      <c r="L128" s="70"/>
      <c r="M128" s="74"/>
      <c r="N128" s="75"/>
      <c r="O128" s="58" t="str">
        <f>IF($J128="","",P128*Modules!$U$3)</f>
        <v/>
      </c>
      <c r="P128" s="96" t="str">
        <f t="shared" si="76"/>
        <v/>
      </c>
      <c r="Q128" s="52" t="str">
        <f t="shared" si="77"/>
        <v/>
      </c>
      <c r="R128" s="55" t="str">
        <f t="shared" si="78"/>
        <v/>
      </c>
      <c r="S128" s="55" t="str">
        <f t="shared" si="79"/>
        <v/>
      </c>
      <c r="T128" s="55" t="str">
        <f t="shared" si="80"/>
        <v/>
      </c>
      <c r="U128" s="104" t="str">
        <f t="shared" si="81"/>
        <v/>
      </c>
      <c r="V128" s="113" t="str">
        <f t="shared" si="82"/>
        <v/>
      </c>
      <c r="W128" s="52" t="str">
        <f t="shared" si="83"/>
        <v/>
      </c>
      <c r="X128" s="55" t="str">
        <f t="shared" si="84"/>
        <v/>
      </c>
      <c r="Y128" s="55" t="str">
        <f t="shared" si="85"/>
        <v/>
      </c>
      <c r="Z128" s="104" t="str">
        <f t="shared" si="86"/>
        <v/>
      </c>
      <c r="AA128" s="113" t="str">
        <f t="shared" si="87"/>
        <v/>
      </c>
      <c r="AB128" s="183"/>
      <c r="AC128" s="62" t="str">
        <f t="shared" si="88"/>
        <v/>
      </c>
      <c r="AD128" s="63" t="str">
        <f t="shared" si="89"/>
        <v/>
      </c>
      <c r="AE128" s="63" t="str">
        <f t="shared" si="90"/>
        <v/>
      </c>
      <c r="AF128" s="63" t="str">
        <f t="shared" si="91"/>
        <v/>
      </c>
      <c r="AG128" s="108" t="str">
        <f t="shared" si="92"/>
        <v/>
      </c>
      <c r="AH128" s="113" t="str">
        <f t="shared" si="68"/>
        <v/>
      </c>
      <c r="AI128" s="63" t="str">
        <f t="shared" si="93"/>
        <v/>
      </c>
      <c r="AJ128" s="63" t="str">
        <f t="shared" si="94"/>
        <v/>
      </c>
      <c r="AK128" s="63" t="str">
        <f t="shared" si="95"/>
        <v/>
      </c>
      <c r="AL128" s="108" t="str">
        <f t="shared" si="96"/>
        <v/>
      </c>
      <c r="AM128" s="113" t="str">
        <f t="shared" si="97"/>
        <v/>
      </c>
      <c r="AN128" s="34"/>
      <c r="AO128" s="34"/>
    </row>
    <row r="129" spans="1:41" x14ac:dyDescent="0.25">
      <c r="A129" s="34"/>
      <c r="B129" s="34"/>
      <c r="C129" s="34"/>
      <c r="D129" s="34"/>
      <c r="E129" s="34"/>
      <c r="F129" s="34"/>
      <c r="G129" s="34"/>
      <c r="H129" s="41"/>
      <c r="I129" s="40" t="str">
        <f t="shared" si="74"/>
        <v>ÿÿÿÿÿÿÿÿÿÿ</v>
      </c>
      <c r="J129" s="52" t="str">
        <f t="shared" si="75"/>
        <v/>
      </c>
      <c r="K129" s="67"/>
      <c r="L129" s="70"/>
      <c r="M129" s="74"/>
      <c r="N129" s="75"/>
      <c r="O129" s="58" t="str">
        <f>IF($J129="","",P129*Modules!$U$3)</f>
        <v/>
      </c>
      <c r="P129" s="96" t="str">
        <f t="shared" si="76"/>
        <v/>
      </c>
      <c r="Q129" s="52" t="str">
        <f t="shared" si="77"/>
        <v/>
      </c>
      <c r="R129" s="55" t="str">
        <f t="shared" si="78"/>
        <v/>
      </c>
      <c r="S129" s="55" t="str">
        <f t="shared" si="79"/>
        <v/>
      </c>
      <c r="T129" s="55" t="str">
        <f t="shared" si="80"/>
        <v/>
      </c>
      <c r="U129" s="104" t="str">
        <f t="shared" si="81"/>
        <v/>
      </c>
      <c r="V129" s="113" t="str">
        <f t="shared" si="82"/>
        <v/>
      </c>
      <c r="W129" s="52" t="str">
        <f t="shared" si="83"/>
        <v/>
      </c>
      <c r="X129" s="55" t="str">
        <f t="shared" si="84"/>
        <v/>
      </c>
      <c r="Y129" s="55" t="str">
        <f t="shared" si="85"/>
        <v/>
      </c>
      <c r="Z129" s="104" t="str">
        <f t="shared" si="86"/>
        <v/>
      </c>
      <c r="AA129" s="113" t="str">
        <f t="shared" si="87"/>
        <v/>
      </c>
      <c r="AB129" s="183"/>
      <c r="AC129" s="62" t="str">
        <f t="shared" si="88"/>
        <v/>
      </c>
      <c r="AD129" s="63" t="str">
        <f t="shared" si="89"/>
        <v/>
      </c>
      <c r="AE129" s="63" t="str">
        <f t="shared" si="90"/>
        <v/>
      </c>
      <c r="AF129" s="63" t="str">
        <f t="shared" si="91"/>
        <v/>
      </c>
      <c r="AG129" s="108" t="str">
        <f t="shared" si="92"/>
        <v/>
      </c>
      <c r="AH129" s="113" t="str">
        <f t="shared" si="68"/>
        <v/>
      </c>
      <c r="AI129" s="63" t="str">
        <f t="shared" si="93"/>
        <v/>
      </c>
      <c r="AJ129" s="63" t="str">
        <f t="shared" si="94"/>
        <v/>
      </c>
      <c r="AK129" s="63" t="str">
        <f t="shared" si="95"/>
        <v/>
      </c>
      <c r="AL129" s="108" t="str">
        <f t="shared" si="96"/>
        <v/>
      </c>
      <c r="AM129" s="113" t="str">
        <f t="shared" si="97"/>
        <v/>
      </c>
      <c r="AN129" s="34"/>
      <c r="AO129" s="34"/>
    </row>
    <row r="130" spans="1:41" x14ac:dyDescent="0.25">
      <c r="A130" s="34"/>
      <c r="B130" s="34"/>
      <c r="C130" s="34"/>
      <c r="D130" s="34"/>
      <c r="E130" s="34"/>
      <c r="F130" s="34"/>
      <c r="G130" s="34"/>
      <c r="H130" s="41"/>
      <c r="I130" s="40" t="str">
        <f t="shared" si="74"/>
        <v>ÿÿÿÿÿÿÿÿÿÿ</v>
      </c>
      <c r="J130" s="52" t="str">
        <f t="shared" si="75"/>
        <v/>
      </c>
      <c r="K130" s="67"/>
      <c r="L130" s="70"/>
      <c r="M130" s="74"/>
      <c r="N130" s="75"/>
      <c r="O130" s="58" t="str">
        <f>IF($J130="","",P130*Modules!$U$3)</f>
        <v/>
      </c>
      <c r="P130" s="96" t="str">
        <f t="shared" si="76"/>
        <v/>
      </c>
      <c r="Q130" s="52" t="str">
        <f t="shared" si="77"/>
        <v/>
      </c>
      <c r="R130" s="55" t="str">
        <f t="shared" si="78"/>
        <v/>
      </c>
      <c r="S130" s="55" t="str">
        <f t="shared" si="79"/>
        <v/>
      </c>
      <c r="T130" s="55" t="str">
        <f t="shared" si="80"/>
        <v/>
      </c>
      <c r="U130" s="104" t="str">
        <f t="shared" si="81"/>
        <v/>
      </c>
      <c r="V130" s="113" t="str">
        <f t="shared" si="82"/>
        <v/>
      </c>
      <c r="W130" s="52" t="str">
        <f t="shared" si="83"/>
        <v/>
      </c>
      <c r="X130" s="55" t="str">
        <f t="shared" si="84"/>
        <v/>
      </c>
      <c r="Y130" s="55" t="str">
        <f t="shared" si="85"/>
        <v/>
      </c>
      <c r="Z130" s="104" t="str">
        <f t="shared" si="86"/>
        <v/>
      </c>
      <c r="AA130" s="113" t="str">
        <f t="shared" si="87"/>
        <v/>
      </c>
      <c r="AB130" s="183"/>
      <c r="AC130" s="62" t="str">
        <f t="shared" si="88"/>
        <v/>
      </c>
      <c r="AD130" s="63" t="str">
        <f t="shared" si="89"/>
        <v/>
      </c>
      <c r="AE130" s="63" t="str">
        <f t="shared" si="90"/>
        <v/>
      </c>
      <c r="AF130" s="63" t="str">
        <f t="shared" si="91"/>
        <v/>
      </c>
      <c r="AG130" s="108" t="str">
        <f t="shared" si="92"/>
        <v/>
      </c>
      <c r="AH130" s="113" t="str">
        <f t="shared" si="68"/>
        <v/>
      </c>
      <c r="AI130" s="63" t="str">
        <f t="shared" si="93"/>
        <v/>
      </c>
      <c r="AJ130" s="63" t="str">
        <f t="shared" si="94"/>
        <v/>
      </c>
      <c r="AK130" s="63" t="str">
        <f t="shared" si="95"/>
        <v/>
      </c>
      <c r="AL130" s="108" t="str">
        <f t="shared" si="96"/>
        <v/>
      </c>
      <c r="AM130" s="113" t="str">
        <f t="shared" si="97"/>
        <v/>
      </c>
      <c r="AN130" s="34"/>
      <c r="AO130" s="34"/>
    </row>
    <row r="131" spans="1:41" x14ac:dyDescent="0.25">
      <c r="A131" s="34"/>
      <c r="B131" s="34"/>
      <c r="C131" s="34"/>
      <c r="D131" s="34"/>
      <c r="E131" s="34"/>
      <c r="F131" s="34"/>
      <c r="G131" s="34"/>
      <c r="H131" s="41"/>
      <c r="I131" s="40" t="str">
        <f t="shared" si="74"/>
        <v>ÿÿÿÿÿÿÿÿÿÿ</v>
      </c>
      <c r="J131" s="52" t="str">
        <f t="shared" si="75"/>
        <v/>
      </c>
      <c r="K131" s="67"/>
      <c r="L131" s="70"/>
      <c r="M131" s="74"/>
      <c r="N131" s="75"/>
      <c r="O131" s="58" t="str">
        <f>IF($J131="","",P131*Modules!$U$3)</f>
        <v/>
      </c>
      <c r="P131" s="96" t="str">
        <f t="shared" si="76"/>
        <v/>
      </c>
      <c r="Q131" s="52" t="str">
        <f t="shared" si="77"/>
        <v/>
      </c>
      <c r="R131" s="55" t="str">
        <f t="shared" si="78"/>
        <v/>
      </c>
      <c r="S131" s="55" t="str">
        <f t="shared" si="79"/>
        <v/>
      </c>
      <c r="T131" s="55" t="str">
        <f t="shared" si="80"/>
        <v/>
      </c>
      <c r="U131" s="104" t="str">
        <f t="shared" si="81"/>
        <v/>
      </c>
      <c r="V131" s="113" t="str">
        <f t="shared" si="82"/>
        <v/>
      </c>
      <c r="W131" s="52" t="str">
        <f t="shared" si="83"/>
        <v/>
      </c>
      <c r="X131" s="55" t="str">
        <f t="shared" si="84"/>
        <v/>
      </c>
      <c r="Y131" s="55" t="str">
        <f t="shared" si="85"/>
        <v/>
      </c>
      <c r="Z131" s="104" t="str">
        <f t="shared" si="86"/>
        <v/>
      </c>
      <c r="AA131" s="113" t="str">
        <f t="shared" si="87"/>
        <v/>
      </c>
      <c r="AB131" s="183"/>
      <c r="AC131" s="62" t="str">
        <f t="shared" si="88"/>
        <v/>
      </c>
      <c r="AD131" s="63" t="str">
        <f t="shared" si="89"/>
        <v/>
      </c>
      <c r="AE131" s="63" t="str">
        <f t="shared" si="90"/>
        <v/>
      </c>
      <c r="AF131" s="63" t="str">
        <f t="shared" si="91"/>
        <v/>
      </c>
      <c r="AG131" s="108" t="str">
        <f t="shared" si="92"/>
        <v/>
      </c>
      <c r="AH131" s="113" t="str">
        <f t="shared" si="68"/>
        <v/>
      </c>
      <c r="AI131" s="63" t="str">
        <f t="shared" si="93"/>
        <v/>
      </c>
      <c r="AJ131" s="63" t="str">
        <f t="shared" si="94"/>
        <v/>
      </c>
      <c r="AK131" s="63" t="str">
        <f t="shared" si="95"/>
        <v/>
      </c>
      <c r="AL131" s="108" t="str">
        <f t="shared" si="96"/>
        <v/>
      </c>
      <c r="AM131" s="113" t="str">
        <f t="shared" si="97"/>
        <v/>
      </c>
      <c r="AN131" s="34"/>
      <c r="AO131" s="34"/>
    </row>
    <row r="132" spans="1:41" x14ac:dyDescent="0.25">
      <c r="A132" s="34"/>
      <c r="B132" s="34"/>
      <c r="C132" s="34"/>
      <c r="D132" s="34"/>
      <c r="E132" s="34"/>
      <c r="F132" s="34"/>
      <c r="G132" s="34"/>
      <c r="H132" s="41"/>
      <c r="I132" s="40" t="str">
        <f t="shared" si="74"/>
        <v>ÿÿÿÿÿÿÿÿÿÿ</v>
      </c>
      <c r="J132" s="52" t="str">
        <f t="shared" si="75"/>
        <v/>
      </c>
      <c r="K132" s="67"/>
      <c r="L132" s="70"/>
      <c r="M132" s="74"/>
      <c r="N132" s="75"/>
      <c r="O132" s="58" t="str">
        <f>IF($J132="","",P132*Modules!$U$3)</f>
        <v/>
      </c>
      <c r="P132" s="96" t="str">
        <f t="shared" si="76"/>
        <v/>
      </c>
      <c r="Q132" s="52" t="str">
        <f t="shared" si="77"/>
        <v/>
      </c>
      <c r="R132" s="55" t="str">
        <f t="shared" si="78"/>
        <v/>
      </c>
      <c r="S132" s="55" t="str">
        <f t="shared" si="79"/>
        <v/>
      </c>
      <c r="T132" s="55" t="str">
        <f t="shared" si="80"/>
        <v/>
      </c>
      <c r="U132" s="104" t="str">
        <f t="shared" si="81"/>
        <v/>
      </c>
      <c r="V132" s="113" t="str">
        <f t="shared" si="82"/>
        <v/>
      </c>
      <c r="W132" s="52" t="str">
        <f t="shared" si="83"/>
        <v/>
      </c>
      <c r="X132" s="55" t="str">
        <f t="shared" si="84"/>
        <v/>
      </c>
      <c r="Y132" s="55" t="str">
        <f t="shared" si="85"/>
        <v/>
      </c>
      <c r="Z132" s="104" t="str">
        <f t="shared" si="86"/>
        <v/>
      </c>
      <c r="AA132" s="113" t="str">
        <f t="shared" si="87"/>
        <v/>
      </c>
      <c r="AB132" s="183"/>
      <c r="AC132" s="62" t="str">
        <f t="shared" si="88"/>
        <v/>
      </c>
      <c r="AD132" s="63" t="str">
        <f t="shared" si="89"/>
        <v/>
      </c>
      <c r="AE132" s="63" t="str">
        <f t="shared" si="90"/>
        <v/>
      </c>
      <c r="AF132" s="63" t="str">
        <f t="shared" si="91"/>
        <v/>
      </c>
      <c r="AG132" s="108" t="str">
        <f t="shared" si="92"/>
        <v/>
      </c>
      <c r="AH132" s="113" t="str">
        <f t="shared" si="68"/>
        <v/>
      </c>
      <c r="AI132" s="63" t="str">
        <f t="shared" si="93"/>
        <v/>
      </c>
      <c r="AJ132" s="63" t="str">
        <f t="shared" si="94"/>
        <v/>
      </c>
      <c r="AK132" s="63" t="str">
        <f t="shared" si="95"/>
        <v/>
      </c>
      <c r="AL132" s="108" t="str">
        <f t="shared" si="96"/>
        <v/>
      </c>
      <c r="AM132" s="113" t="str">
        <f t="shared" si="97"/>
        <v/>
      </c>
      <c r="AN132" s="34"/>
      <c r="AO132" s="34"/>
    </row>
    <row r="133" spans="1:41" x14ac:dyDescent="0.25">
      <c r="A133" s="34"/>
      <c r="B133" s="34"/>
      <c r="C133" s="34"/>
      <c r="D133" s="34"/>
      <c r="E133" s="34"/>
      <c r="F133" s="34"/>
      <c r="G133" s="34"/>
      <c r="H133" s="41"/>
      <c r="I133" s="40" t="str">
        <f t="shared" si="74"/>
        <v>ÿÿÿÿÿÿÿÿÿÿ</v>
      </c>
      <c r="J133" s="52" t="str">
        <f t="shared" si="75"/>
        <v/>
      </c>
      <c r="K133" s="67"/>
      <c r="L133" s="70"/>
      <c r="M133" s="74"/>
      <c r="N133" s="75"/>
      <c r="O133" s="58" t="str">
        <f>IF($J133="","",P133*Modules!$U$3)</f>
        <v/>
      </c>
      <c r="P133" s="96" t="str">
        <f t="shared" si="76"/>
        <v/>
      </c>
      <c r="Q133" s="52" t="str">
        <f t="shared" si="77"/>
        <v/>
      </c>
      <c r="R133" s="55" t="str">
        <f t="shared" si="78"/>
        <v/>
      </c>
      <c r="S133" s="55" t="str">
        <f t="shared" si="79"/>
        <v/>
      </c>
      <c r="T133" s="55" t="str">
        <f t="shared" si="80"/>
        <v/>
      </c>
      <c r="U133" s="104" t="str">
        <f t="shared" si="81"/>
        <v/>
      </c>
      <c r="V133" s="113" t="str">
        <f t="shared" si="82"/>
        <v/>
      </c>
      <c r="W133" s="52" t="str">
        <f t="shared" si="83"/>
        <v/>
      </c>
      <c r="X133" s="55" t="str">
        <f t="shared" si="84"/>
        <v/>
      </c>
      <c r="Y133" s="55" t="str">
        <f t="shared" si="85"/>
        <v/>
      </c>
      <c r="Z133" s="104" t="str">
        <f t="shared" si="86"/>
        <v/>
      </c>
      <c r="AA133" s="113" t="str">
        <f t="shared" si="87"/>
        <v/>
      </c>
      <c r="AB133" s="183"/>
      <c r="AC133" s="62" t="str">
        <f t="shared" si="88"/>
        <v/>
      </c>
      <c r="AD133" s="63" t="str">
        <f t="shared" si="89"/>
        <v/>
      </c>
      <c r="AE133" s="63" t="str">
        <f t="shared" si="90"/>
        <v/>
      </c>
      <c r="AF133" s="63" t="str">
        <f t="shared" si="91"/>
        <v/>
      </c>
      <c r="AG133" s="108" t="str">
        <f t="shared" si="92"/>
        <v/>
      </c>
      <c r="AH133" s="113" t="str">
        <f t="shared" si="68"/>
        <v/>
      </c>
      <c r="AI133" s="63" t="str">
        <f t="shared" si="93"/>
        <v/>
      </c>
      <c r="AJ133" s="63" t="str">
        <f t="shared" si="94"/>
        <v/>
      </c>
      <c r="AK133" s="63" t="str">
        <f t="shared" si="95"/>
        <v/>
      </c>
      <c r="AL133" s="108" t="str">
        <f t="shared" si="96"/>
        <v/>
      </c>
      <c r="AM133" s="113" t="str">
        <f t="shared" si="97"/>
        <v/>
      </c>
      <c r="AN133" s="34"/>
      <c r="AO133" s="34"/>
    </row>
    <row r="134" spans="1:41" x14ac:dyDescent="0.25">
      <c r="A134" s="34"/>
      <c r="B134" s="34"/>
      <c r="C134" s="34"/>
      <c r="D134" s="34"/>
      <c r="E134" s="34"/>
      <c r="F134" s="34"/>
      <c r="G134" s="34"/>
      <c r="H134" s="41"/>
      <c r="I134" s="40" t="str">
        <f t="shared" si="74"/>
        <v>ÿÿÿÿÿÿÿÿÿÿ</v>
      </c>
      <c r="J134" s="52" t="str">
        <f t="shared" si="75"/>
        <v/>
      </c>
      <c r="K134" s="67"/>
      <c r="L134" s="70"/>
      <c r="M134" s="74"/>
      <c r="N134" s="75"/>
      <c r="O134" s="58" t="str">
        <f>IF($J134="","",P134*Modules!$U$3)</f>
        <v/>
      </c>
      <c r="P134" s="96" t="str">
        <f t="shared" si="76"/>
        <v/>
      </c>
      <c r="Q134" s="52" t="str">
        <f t="shared" si="77"/>
        <v/>
      </c>
      <c r="R134" s="55" t="str">
        <f t="shared" si="78"/>
        <v/>
      </c>
      <c r="S134" s="55" t="str">
        <f t="shared" si="79"/>
        <v/>
      </c>
      <c r="T134" s="55" t="str">
        <f t="shared" si="80"/>
        <v/>
      </c>
      <c r="U134" s="104" t="str">
        <f t="shared" si="81"/>
        <v/>
      </c>
      <c r="V134" s="113" t="str">
        <f t="shared" si="82"/>
        <v/>
      </c>
      <c r="W134" s="52" t="str">
        <f t="shared" si="83"/>
        <v/>
      </c>
      <c r="X134" s="55" t="str">
        <f t="shared" si="84"/>
        <v/>
      </c>
      <c r="Y134" s="55" t="str">
        <f t="shared" si="85"/>
        <v/>
      </c>
      <c r="Z134" s="104" t="str">
        <f t="shared" si="86"/>
        <v/>
      </c>
      <c r="AA134" s="113" t="str">
        <f t="shared" si="87"/>
        <v/>
      </c>
      <c r="AB134" s="183"/>
      <c r="AC134" s="62" t="str">
        <f t="shared" si="88"/>
        <v/>
      </c>
      <c r="AD134" s="63" t="str">
        <f t="shared" si="89"/>
        <v/>
      </c>
      <c r="AE134" s="63" t="str">
        <f t="shared" si="90"/>
        <v/>
      </c>
      <c r="AF134" s="63" t="str">
        <f t="shared" si="91"/>
        <v/>
      </c>
      <c r="AG134" s="108" t="str">
        <f t="shared" si="92"/>
        <v/>
      </c>
      <c r="AH134" s="113" t="str">
        <f t="shared" si="68"/>
        <v/>
      </c>
      <c r="AI134" s="63" t="str">
        <f t="shared" si="93"/>
        <v/>
      </c>
      <c r="AJ134" s="63" t="str">
        <f t="shared" si="94"/>
        <v/>
      </c>
      <c r="AK134" s="63" t="str">
        <f t="shared" si="95"/>
        <v/>
      </c>
      <c r="AL134" s="108" t="str">
        <f t="shared" si="96"/>
        <v/>
      </c>
      <c r="AM134" s="113" t="str">
        <f t="shared" si="97"/>
        <v/>
      </c>
      <c r="AN134" s="34"/>
      <c r="AO134" s="34"/>
    </row>
    <row r="135" spans="1:41" x14ac:dyDescent="0.25">
      <c r="A135" s="34"/>
      <c r="B135" s="34"/>
      <c r="C135" s="34"/>
      <c r="D135" s="34"/>
      <c r="E135" s="34"/>
      <c r="F135" s="34"/>
      <c r="G135" s="34"/>
      <c r="H135" s="41"/>
      <c r="I135" s="40" t="str">
        <f t="shared" si="74"/>
        <v>ÿÿÿÿÿÿÿÿÿÿ</v>
      </c>
      <c r="J135" s="52" t="str">
        <f t="shared" si="75"/>
        <v/>
      </c>
      <c r="K135" s="67"/>
      <c r="L135" s="70"/>
      <c r="M135" s="74"/>
      <c r="N135" s="75"/>
      <c r="O135" s="58" t="str">
        <f>IF($J135="","",P135*Modules!$U$3)</f>
        <v/>
      </c>
      <c r="P135" s="96" t="str">
        <f t="shared" si="76"/>
        <v/>
      </c>
      <c r="Q135" s="52" t="str">
        <f t="shared" si="77"/>
        <v/>
      </c>
      <c r="R135" s="55" t="str">
        <f t="shared" si="78"/>
        <v/>
      </c>
      <c r="S135" s="55" t="str">
        <f t="shared" si="79"/>
        <v/>
      </c>
      <c r="T135" s="55" t="str">
        <f t="shared" si="80"/>
        <v/>
      </c>
      <c r="U135" s="104" t="str">
        <f t="shared" si="81"/>
        <v/>
      </c>
      <c r="V135" s="113" t="str">
        <f t="shared" si="82"/>
        <v/>
      </c>
      <c r="W135" s="52" t="str">
        <f t="shared" si="83"/>
        <v/>
      </c>
      <c r="X135" s="55" t="str">
        <f t="shared" si="84"/>
        <v/>
      </c>
      <c r="Y135" s="55" t="str">
        <f t="shared" si="85"/>
        <v/>
      </c>
      <c r="Z135" s="104" t="str">
        <f t="shared" si="86"/>
        <v/>
      </c>
      <c r="AA135" s="113" t="str">
        <f t="shared" si="87"/>
        <v/>
      </c>
      <c r="AB135" s="183"/>
      <c r="AC135" s="62" t="str">
        <f t="shared" si="88"/>
        <v/>
      </c>
      <c r="AD135" s="63" t="str">
        <f t="shared" si="89"/>
        <v/>
      </c>
      <c r="AE135" s="63" t="str">
        <f t="shared" si="90"/>
        <v/>
      </c>
      <c r="AF135" s="63" t="str">
        <f t="shared" si="91"/>
        <v/>
      </c>
      <c r="AG135" s="108" t="str">
        <f t="shared" si="92"/>
        <v/>
      </c>
      <c r="AH135" s="113" t="str">
        <f t="shared" si="68"/>
        <v/>
      </c>
      <c r="AI135" s="63" t="str">
        <f t="shared" si="93"/>
        <v/>
      </c>
      <c r="AJ135" s="63" t="str">
        <f t="shared" si="94"/>
        <v/>
      </c>
      <c r="AK135" s="63" t="str">
        <f t="shared" si="95"/>
        <v/>
      </c>
      <c r="AL135" s="108" t="str">
        <f t="shared" si="96"/>
        <v/>
      </c>
      <c r="AM135" s="113" t="str">
        <f t="shared" si="97"/>
        <v/>
      </c>
      <c r="AN135" s="34"/>
      <c r="AO135" s="34"/>
    </row>
    <row r="136" spans="1:41" x14ac:dyDescent="0.25">
      <c r="A136" s="34"/>
      <c r="B136" s="34"/>
      <c r="C136" s="34"/>
      <c r="D136" s="34"/>
      <c r="E136" s="34"/>
      <c r="F136" s="34"/>
      <c r="G136" s="34"/>
      <c r="H136" s="41"/>
      <c r="I136" s="40" t="str">
        <f t="shared" si="74"/>
        <v>ÿÿÿÿÿÿÿÿÿÿ</v>
      </c>
      <c r="J136" s="52" t="str">
        <f t="shared" si="75"/>
        <v/>
      </c>
      <c r="K136" s="67"/>
      <c r="L136" s="70"/>
      <c r="M136" s="74"/>
      <c r="N136" s="75"/>
      <c r="O136" s="58" t="str">
        <f>IF($J136="","",P136*Modules!$U$3)</f>
        <v/>
      </c>
      <c r="P136" s="96" t="str">
        <f t="shared" si="76"/>
        <v/>
      </c>
      <c r="Q136" s="52" t="str">
        <f t="shared" si="77"/>
        <v/>
      </c>
      <c r="R136" s="55" t="str">
        <f t="shared" si="78"/>
        <v/>
      </c>
      <c r="S136" s="55" t="str">
        <f t="shared" si="79"/>
        <v/>
      </c>
      <c r="T136" s="55" t="str">
        <f t="shared" si="80"/>
        <v/>
      </c>
      <c r="U136" s="104" t="str">
        <f t="shared" si="81"/>
        <v/>
      </c>
      <c r="V136" s="113" t="str">
        <f t="shared" si="82"/>
        <v/>
      </c>
      <c r="W136" s="52" t="str">
        <f t="shared" si="83"/>
        <v/>
      </c>
      <c r="X136" s="55" t="str">
        <f t="shared" si="84"/>
        <v/>
      </c>
      <c r="Y136" s="55" t="str">
        <f t="shared" si="85"/>
        <v/>
      </c>
      <c r="Z136" s="104" t="str">
        <f t="shared" si="86"/>
        <v/>
      </c>
      <c r="AA136" s="113" t="str">
        <f t="shared" si="87"/>
        <v/>
      </c>
      <c r="AB136" s="183"/>
      <c r="AC136" s="62" t="str">
        <f t="shared" si="88"/>
        <v/>
      </c>
      <c r="AD136" s="63" t="str">
        <f t="shared" si="89"/>
        <v/>
      </c>
      <c r="AE136" s="63" t="str">
        <f t="shared" si="90"/>
        <v/>
      </c>
      <c r="AF136" s="63" t="str">
        <f t="shared" si="91"/>
        <v/>
      </c>
      <c r="AG136" s="108" t="str">
        <f t="shared" si="92"/>
        <v/>
      </c>
      <c r="AH136" s="113" t="str">
        <f t="shared" si="68"/>
        <v/>
      </c>
      <c r="AI136" s="63" t="str">
        <f t="shared" si="93"/>
        <v/>
      </c>
      <c r="AJ136" s="63" t="str">
        <f t="shared" si="94"/>
        <v/>
      </c>
      <c r="AK136" s="63" t="str">
        <f t="shared" si="95"/>
        <v/>
      </c>
      <c r="AL136" s="108" t="str">
        <f t="shared" si="96"/>
        <v/>
      </c>
      <c r="AM136" s="113" t="str">
        <f t="shared" si="97"/>
        <v/>
      </c>
      <c r="AN136" s="34"/>
      <c r="AO136" s="34"/>
    </row>
    <row r="137" spans="1:41" x14ac:dyDescent="0.25">
      <c r="A137" s="34"/>
      <c r="B137" s="34"/>
      <c r="C137" s="34"/>
      <c r="D137" s="34"/>
      <c r="E137" s="34"/>
      <c r="F137" s="34"/>
      <c r="G137" s="34"/>
      <c r="H137" s="41"/>
      <c r="I137" s="40" t="str">
        <f t="shared" si="74"/>
        <v>ÿÿÿÿÿÿÿÿÿÿ</v>
      </c>
      <c r="J137" s="52" t="str">
        <f t="shared" si="75"/>
        <v/>
      </c>
      <c r="K137" s="67"/>
      <c r="L137" s="70"/>
      <c r="M137" s="74"/>
      <c r="N137" s="75"/>
      <c r="O137" s="58" t="str">
        <f>IF($J137="","",P137*Modules!$U$3)</f>
        <v/>
      </c>
      <c r="P137" s="96" t="str">
        <f t="shared" si="76"/>
        <v/>
      </c>
      <c r="Q137" s="52" t="str">
        <f t="shared" si="77"/>
        <v/>
      </c>
      <c r="R137" s="55" t="str">
        <f t="shared" si="78"/>
        <v/>
      </c>
      <c r="S137" s="55" t="str">
        <f t="shared" si="79"/>
        <v/>
      </c>
      <c r="T137" s="55" t="str">
        <f t="shared" si="80"/>
        <v/>
      </c>
      <c r="U137" s="104" t="str">
        <f t="shared" si="81"/>
        <v/>
      </c>
      <c r="V137" s="113" t="str">
        <f t="shared" si="82"/>
        <v/>
      </c>
      <c r="W137" s="52" t="str">
        <f t="shared" si="83"/>
        <v/>
      </c>
      <c r="X137" s="55" t="str">
        <f t="shared" si="84"/>
        <v/>
      </c>
      <c r="Y137" s="55" t="str">
        <f t="shared" si="85"/>
        <v/>
      </c>
      <c r="Z137" s="104" t="str">
        <f t="shared" si="86"/>
        <v/>
      </c>
      <c r="AA137" s="113" t="str">
        <f t="shared" si="87"/>
        <v/>
      </c>
      <c r="AB137" s="183"/>
      <c r="AC137" s="62" t="str">
        <f t="shared" si="88"/>
        <v/>
      </c>
      <c r="AD137" s="63" t="str">
        <f t="shared" si="89"/>
        <v/>
      </c>
      <c r="AE137" s="63" t="str">
        <f t="shared" si="90"/>
        <v/>
      </c>
      <c r="AF137" s="63" t="str">
        <f t="shared" si="91"/>
        <v/>
      </c>
      <c r="AG137" s="108" t="str">
        <f t="shared" si="92"/>
        <v/>
      </c>
      <c r="AH137" s="113" t="str">
        <f t="shared" si="68"/>
        <v/>
      </c>
      <c r="AI137" s="63" t="str">
        <f t="shared" si="93"/>
        <v/>
      </c>
      <c r="AJ137" s="63" t="str">
        <f t="shared" si="94"/>
        <v/>
      </c>
      <c r="AK137" s="63" t="str">
        <f t="shared" si="95"/>
        <v/>
      </c>
      <c r="AL137" s="108" t="str">
        <f t="shared" si="96"/>
        <v/>
      </c>
      <c r="AM137" s="113" t="str">
        <f t="shared" si="97"/>
        <v/>
      </c>
      <c r="AN137" s="34"/>
      <c r="AO137" s="34"/>
    </row>
    <row r="138" spans="1:41" x14ac:dyDescent="0.25">
      <c r="A138" s="34"/>
      <c r="B138" s="34"/>
      <c r="C138" s="34"/>
      <c r="D138" s="34"/>
      <c r="E138" s="34"/>
      <c r="F138" s="34"/>
      <c r="G138" s="34"/>
      <c r="H138" s="41"/>
      <c r="I138" s="40" t="str">
        <f t="shared" ref="I138:I169" si="98">IF(J138&lt;&gt;"",J138,"ÿÿÿÿÿÿÿÿÿÿ")</f>
        <v>ÿÿÿÿÿÿÿÿÿÿ</v>
      </c>
      <c r="J138" s="52" t="str">
        <f t="shared" ref="J138:J169" si="99">IF(K138="","",INDEX(ModCode, MATCH(K138, ModName,0)))</f>
        <v/>
      </c>
      <c r="K138" s="67"/>
      <c r="L138" s="70"/>
      <c r="M138" s="74"/>
      <c r="N138" s="75"/>
      <c r="O138" s="58" t="str">
        <f>IF($J138="","",P138*Modules!$U$3)</f>
        <v/>
      </c>
      <c r="P138" s="96" t="str">
        <f t="shared" ref="P138:P169" si="100">IF(J138="","",VLOOKUP(J138,ModDetail,4,FALSE))</f>
        <v/>
      </c>
      <c r="Q138" s="52" t="str">
        <f t="shared" ref="Q138:Q169" si="101">IF($J138="","",IF(OR($N138,NOT($M138)),VLOOKUP($J138,ModDetail,5,FALSE),""))</f>
        <v/>
      </c>
      <c r="R138" s="55" t="str">
        <f t="shared" ref="R138:R169" si="102">IF($J138="","",IF(OR($N138,NOT($M138)),VLOOKUP($J138,ModDetail,6,FALSE),""))</f>
        <v/>
      </c>
      <c r="S138" s="55" t="str">
        <f t="shared" ref="S138:S169" si="103">IF($J138="","",IF(OR($N138,NOT($M138)),VLOOKUP($J138,ModDetail,7,FALSE),""))</f>
        <v/>
      </c>
      <c r="T138" s="55" t="str">
        <f t="shared" ref="T138:T169" si="104">IF($J138="","",IF(OR($N138,NOT($M138)),VLOOKUP($J138,ModDetail,8,FALSE),""))</f>
        <v/>
      </c>
      <c r="U138" s="104" t="str">
        <f t="shared" ref="U138:U169" si="105">IF($J138="","",IF(OR($N138,NOT($M138)),VLOOKUP($J138,ModDetail,9,FALSE),""))</f>
        <v/>
      </c>
      <c r="V138" s="113" t="str">
        <f t="shared" ref="V138:V169" si="106">IF($J138="","",IF(OR($N138,NOT($M138)),VLOOKUP($J138,ModDetail,10,FALSE),""))</f>
        <v/>
      </c>
      <c r="W138" s="52" t="str">
        <f t="shared" ref="W138:W169" si="107">IF($J138="","",IF(OR($N138,NOT($M138)),VLOOKUP($J138,ModDetail,12,FALSE),""))</f>
        <v/>
      </c>
      <c r="X138" s="55" t="str">
        <f t="shared" ref="X138:X169" si="108">IF($J138="","",IF(OR($N138,NOT($M138)),VLOOKUP($J138,ModDetail,13,FALSE),""))</f>
        <v/>
      </c>
      <c r="Y138" s="55" t="str">
        <f t="shared" ref="Y138:Y169" si="109">IF($J138="","",IF(OR($N138,NOT($M138)),VLOOKUP($J138,ModDetail,14,FALSE),""))</f>
        <v/>
      </c>
      <c r="Z138" s="104" t="str">
        <f t="shared" ref="Z138:Z169" si="110">IF($J138="","",IF(OR($N138,NOT($M138)),VLOOKUP($J138,ModDetail,15,FALSE),""))</f>
        <v/>
      </c>
      <c r="AA138" s="113" t="str">
        <f t="shared" ref="AA138:AA169" si="111">IF($J138="","",IF(OR($N138,NOT($M138)),VLOOKUP($J138,ModDetail,16,FALSE),""))</f>
        <v/>
      </c>
      <c r="AB138" s="183"/>
      <c r="AC138" s="62" t="str">
        <f t="shared" ref="AC138:AC169" si="112">IF($J138="","",IF(OR($N138,NOT($M138)),VLOOKUP($J138,ModDetail,20,FALSE),""))</f>
        <v/>
      </c>
      <c r="AD138" s="63" t="str">
        <f t="shared" ref="AD138:AD169" si="113">IF($J138="","",IF(OR($N138,NOT($M138)),VLOOKUP($J138,ModDetail,21,FALSE),""))</f>
        <v/>
      </c>
      <c r="AE138" s="63" t="str">
        <f t="shared" ref="AE138:AE169" si="114">IF($J138="","",IF(OR($N138,NOT($M138)),VLOOKUP($J138,ModDetail,22,FALSE),""))</f>
        <v/>
      </c>
      <c r="AF138" s="63" t="str">
        <f t="shared" ref="AF138:AF169" si="115">IF($J138="","",IF(OR($N138,NOT($M138)),VLOOKUP($J138,ModDetail,23,FALSE),""))</f>
        <v/>
      </c>
      <c r="AG138" s="108" t="str">
        <f t="shared" ref="AG138:AG169" si="116">IF($J138="","",IF(OR($N138,NOT($M138)),VLOOKUP($J138,ModDetail,24,FALSE),""))</f>
        <v/>
      </c>
      <c r="AH138" s="113" t="str">
        <f t="shared" ref="AH138:AH200" si="117">IF($J138="","",IF(OR($N138,NOT($M138)),VLOOKUP($J138,ModDetail,26,FALSE),""))</f>
        <v/>
      </c>
      <c r="AI138" s="63" t="str">
        <f t="shared" ref="AI138:AI169" si="118">IF($J138="","",IF(OR($N138,NOT($M138)),VLOOKUP($J138,ModDetail,27,FALSE),""))</f>
        <v/>
      </c>
      <c r="AJ138" s="63" t="str">
        <f t="shared" ref="AJ138:AJ169" si="119">IF($J138="","",IF(OR($N138,NOT($M138)),VLOOKUP($J138,ModDetail,28,FALSE),""))</f>
        <v/>
      </c>
      <c r="AK138" s="63" t="str">
        <f t="shared" ref="AK138:AK169" si="120">IF($J138="","",IF(OR($N138,NOT($M138)),VLOOKUP($J138,ModDetail,29,FALSE),""))</f>
        <v/>
      </c>
      <c r="AL138" s="108" t="str">
        <f t="shared" ref="AL138:AL169" si="121">IF($J138="","",IF(OR($N138,NOT($M138)),VLOOKUP($J138,ModDetail,30,FALSE),""))</f>
        <v/>
      </c>
      <c r="AM138" s="113" t="str">
        <f t="shared" ref="AM138:AM169" si="122">IF($J138="","",IF(OR($N138,NOT($M138)),VLOOKUP($J138,ModDetail,31,FALSE),""))</f>
        <v/>
      </c>
      <c r="AN138" s="34"/>
      <c r="AO138" s="34"/>
    </row>
    <row r="139" spans="1:41" x14ac:dyDescent="0.25">
      <c r="A139" s="34"/>
      <c r="B139" s="34"/>
      <c r="C139" s="34"/>
      <c r="D139" s="34"/>
      <c r="E139" s="34"/>
      <c r="F139" s="34"/>
      <c r="G139" s="34"/>
      <c r="H139" s="41"/>
      <c r="I139" s="40" t="str">
        <f t="shared" si="98"/>
        <v>ÿÿÿÿÿÿÿÿÿÿ</v>
      </c>
      <c r="J139" s="52" t="str">
        <f t="shared" si="99"/>
        <v/>
      </c>
      <c r="K139" s="67"/>
      <c r="L139" s="70"/>
      <c r="M139" s="74"/>
      <c r="N139" s="75"/>
      <c r="O139" s="58" t="str">
        <f>IF($J139="","",P139*Modules!$U$3)</f>
        <v/>
      </c>
      <c r="P139" s="96" t="str">
        <f t="shared" si="100"/>
        <v/>
      </c>
      <c r="Q139" s="52" t="str">
        <f t="shared" si="101"/>
        <v/>
      </c>
      <c r="R139" s="55" t="str">
        <f t="shared" si="102"/>
        <v/>
      </c>
      <c r="S139" s="55" t="str">
        <f t="shared" si="103"/>
        <v/>
      </c>
      <c r="T139" s="55" t="str">
        <f t="shared" si="104"/>
        <v/>
      </c>
      <c r="U139" s="104" t="str">
        <f t="shared" si="105"/>
        <v/>
      </c>
      <c r="V139" s="113" t="str">
        <f t="shared" si="106"/>
        <v/>
      </c>
      <c r="W139" s="52" t="str">
        <f t="shared" si="107"/>
        <v/>
      </c>
      <c r="X139" s="55" t="str">
        <f t="shared" si="108"/>
        <v/>
      </c>
      <c r="Y139" s="55" t="str">
        <f t="shared" si="109"/>
        <v/>
      </c>
      <c r="Z139" s="104" t="str">
        <f t="shared" si="110"/>
        <v/>
      </c>
      <c r="AA139" s="113" t="str">
        <f t="shared" si="111"/>
        <v/>
      </c>
      <c r="AB139" s="183"/>
      <c r="AC139" s="62" t="str">
        <f t="shared" si="112"/>
        <v/>
      </c>
      <c r="AD139" s="63" t="str">
        <f t="shared" si="113"/>
        <v/>
      </c>
      <c r="AE139" s="63" t="str">
        <f t="shared" si="114"/>
        <v/>
      </c>
      <c r="AF139" s="63" t="str">
        <f t="shared" si="115"/>
        <v/>
      </c>
      <c r="AG139" s="108" t="str">
        <f t="shared" si="116"/>
        <v/>
      </c>
      <c r="AH139" s="113" t="str">
        <f t="shared" si="117"/>
        <v/>
      </c>
      <c r="AI139" s="63" t="str">
        <f t="shared" si="118"/>
        <v/>
      </c>
      <c r="AJ139" s="63" t="str">
        <f t="shared" si="119"/>
        <v/>
      </c>
      <c r="AK139" s="63" t="str">
        <f t="shared" si="120"/>
        <v/>
      </c>
      <c r="AL139" s="108" t="str">
        <f t="shared" si="121"/>
        <v/>
      </c>
      <c r="AM139" s="113" t="str">
        <f t="shared" si="122"/>
        <v/>
      </c>
      <c r="AN139" s="34"/>
      <c r="AO139" s="34"/>
    </row>
    <row r="140" spans="1:41" x14ac:dyDescent="0.25">
      <c r="A140" s="34"/>
      <c r="B140" s="34"/>
      <c r="C140" s="34"/>
      <c r="D140" s="34"/>
      <c r="E140" s="34"/>
      <c r="F140" s="34"/>
      <c r="G140" s="34"/>
      <c r="H140" s="41"/>
      <c r="I140" s="40" t="str">
        <f t="shared" si="98"/>
        <v>ÿÿÿÿÿÿÿÿÿÿ</v>
      </c>
      <c r="J140" s="52" t="str">
        <f t="shared" si="99"/>
        <v/>
      </c>
      <c r="K140" s="67"/>
      <c r="L140" s="70"/>
      <c r="M140" s="74"/>
      <c r="N140" s="75"/>
      <c r="O140" s="58" t="str">
        <f>IF($J140="","",P140*Modules!$U$3)</f>
        <v/>
      </c>
      <c r="P140" s="96" t="str">
        <f t="shared" si="100"/>
        <v/>
      </c>
      <c r="Q140" s="52" t="str">
        <f t="shared" si="101"/>
        <v/>
      </c>
      <c r="R140" s="55" t="str">
        <f t="shared" si="102"/>
        <v/>
      </c>
      <c r="S140" s="55" t="str">
        <f t="shared" si="103"/>
        <v/>
      </c>
      <c r="T140" s="55" t="str">
        <f t="shared" si="104"/>
        <v/>
      </c>
      <c r="U140" s="104" t="str">
        <f t="shared" si="105"/>
        <v/>
      </c>
      <c r="V140" s="113" t="str">
        <f t="shared" si="106"/>
        <v/>
      </c>
      <c r="W140" s="52" t="str">
        <f t="shared" si="107"/>
        <v/>
      </c>
      <c r="X140" s="55" t="str">
        <f t="shared" si="108"/>
        <v/>
      </c>
      <c r="Y140" s="55" t="str">
        <f t="shared" si="109"/>
        <v/>
      </c>
      <c r="Z140" s="104" t="str">
        <f t="shared" si="110"/>
        <v/>
      </c>
      <c r="AA140" s="113" t="str">
        <f t="shared" si="111"/>
        <v/>
      </c>
      <c r="AB140" s="183"/>
      <c r="AC140" s="62" t="str">
        <f t="shared" si="112"/>
        <v/>
      </c>
      <c r="AD140" s="63" t="str">
        <f t="shared" si="113"/>
        <v/>
      </c>
      <c r="AE140" s="63" t="str">
        <f t="shared" si="114"/>
        <v/>
      </c>
      <c r="AF140" s="63" t="str">
        <f t="shared" si="115"/>
        <v/>
      </c>
      <c r="AG140" s="108" t="str">
        <f t="shared" si="116"/>
        <v/>
      </c>
      <c r="AH140" s="113" t="str">
        <f t="shared" si="117"/>
        <v/>
      </c>
      <c r="AI140" s="63" t="str">
        <f t="shared" si="118"/>
        <v/>
      </c>
      <c r="AJ140" s="63" t="str">
        <f t="shared" si="119"/>
        <v/>
      </c>
      <c r="AK140" s="63" t="str">
        <f t="shared" si="120"/>
        <v/>
      </c>
      <c r="AL140" s="108" t="str">
        <f t="shared" si="121"/>
        <v/>
      </c>
      <c r="AM140" s="113" t="str">
        <f t="shared" si="122"/>
        <v/>
      </c>
      <c r="AN140" s="34"/>
      <c r="AO140" s="34"/>
    </row>
    <row r="141" spans="1:41" x14ac:dyDescent="0.25">
      <c r="A141" s="34"/>
      <c r="B141" s="34"/>
      <c r="C141" s="34"/>
      <c r="D141" s="34"/>
      <c r="E141" s="34"/>
      <c r="F141" s="34"/>
      <c r="G141" s="34"/>
      <c r="H141" s="41"/>
      <c r="I141" s="40" t="str">
        <f t="shared" si="98"/>
        <v>ÿÿÿÿÿÿÿÿÿÿ</v>
      </c>
      <c r="J141" s="52" t="str">
        <f t="shared" si="99"/>
        <v/>
      </c>
      <c r="K141" s="67"/>
      <c r="L141" s="70"/>
      <c r="M141" s="74"/>
      <c r="N141" s="75"/>
      <c r="O141" s="58" t="str">
        <f>IF($J141="","",P141*Modules!$U$3)</f>
        <v/>
      </c>
      <c r="P141" s="96" t="str">
        <f t="shared" si="100"/>
        <v/>
      </c>
      <c r="Q141" s="52" t="str">
        <f t="shared" si="101"/>
        <v/>
      </c>
      <c r="R141" s="55" t="str">
        <f t="shared" si="102"/>
        <v/>
      </c>
      <c r="S141" s="55" t="str">
        <f t="shared" si="103"/>
        <v/>
      </c>
      <c r="T141" s="55" t="str">
        <f t="shared" si="104"/>
        <v/>
      </c>
      <c r="U141" s="104" t="str">
        <f t="shared" si="105"/>
        <v/>
      </c>
      <c r="V141" s="113" t="str">
        <f t="shared" si="106"/>
        <v/>
      </c>
      <c r="W141" s="52" t="str">
        <f t="shared" si="107"/>
        <v/>
      </c>
      <c r="X141" s="55" t="str">
        <f t="shared" si="108"/>
        <v/>
      </c>
      <c r="Y141" s="55" t="str">
        <f t="shared" si="109"/>
        <v/>
      </c>
      <c r="Z141" s="104" t="str">
        <f t="shared" si="110"/>
        <v/>
      </c>
      <c r="AA141" s="113" t="str">
        <f t="shared" si="111"/>
        <v/>
      </c>
      <c r="AB141" s="183"/>
      <c r="AC141" s="62" t="str">
        <f t="shared" si="112"/>
        <v/>
      </c>
      <c r="AD141" s="63" t="str">
        <f t="shared" si="113"/>
        <v/>
      </c>
      <c r="AE141" s="63" t="str">
        <f t="shared" si="114"/>
        <v/>
      </c>
      <c r="AF141" s="63" t="str">
        <f t="shared" si="115"/>
        <v/>
      </c>
      <c r="AG141" s="108" t="str">
        <f t="shared" si="116"/>
        <v/>
      </c>
      <c r="AH141" s="113" t="str">
        <f t="shared" si="117"/>
        <v/>
      </c>
      <c r="AI141" s="63" t="str">
        <f t="shared" si="118"/>
        <v/>
      </c>
      <c r="AJ141" s="63" t="str">
        <f t="shared" si="119"/>
        <v/>
      </c>
      <c r="AK141" s="63" t="str">
        <f t="shared" si="120"/>
        <v/>
      </c>
      <c r="AL141" s="108" t="str">
        <f t="shared" si="121"/>
        <v/>
      </c>
      <c r="AM141" s="113" t="str">
        <f t="shared" si="122"/>
        <v/>
      </c>
      <c r="AN141" s="34"/>
      <c r="AO141" s="34"/>
    </row>
    <row r="142" spans="1:41" x14ac:dyDescent="0.25">
      <c r="A142" s="34"/>
      <c r="B142" s="34"/>
      <c r="C142" s="34"/>
      <c r="D142" s="34"/>
      <c r="E142" s="34"/>
      <c r="F142" s="34"/>
      <c r="G142" s="34"/>
      <c r="H142" s="41"/>
      <c r="I142" s="40" t="str">
        <f t="shared" si="98"/>
        <v>ÿÿÿÿÿÿÿÿÿÿ</v>
      </c>
      <c r="J142" s="52" t="str">
        <f t="shared" si="99"/>
        <v/>
      </c>
      <c r="K142" s="67"/>
      <c r="L142" s="70"/>
      <c r="M142" s="74"/>
      <c r="N142" s="75"/>
      <c r="O142" s="58" t="str">
        <f>IF($J142="","",P142*Modules!$U$3)</f>
        <v/>
      </c>
      <c r="P142" s="96" t="str">
        <f t="shared" si="100"/>
        <v/>
      </c>
      <c r="Q142" s="52" t="str">
        <f t="shared" si="101"/>
        <v/>
      </c>
      <c r="R142" s="55" t="str">
        <f t="shared" si="102"/>
        <v/>
      </c>
      <c r="S142" s="55" t="str">
        <f t="shared" si="103"/>
        <v/>
      </c>
      <c r="T142" s="55" t="str">
        <f t="shared" si="104"/>
        <v/>
      </c>
      <c r="U142" s="104" t="str">
        <f t="shared" si="105"/>
        <v/>
      </c>
      <c r="V142" s="113" t="str">
        <f t="shared" si="106"/>
        <v/>
      </c>
      <c r="W142" s="52" t="str">
        <f t="shared" si="107"/>
        <v/>
      </c>
      <c r="X142" s="55" t="str">
        <f t="shared" si="108"/>
        <v/>
      </c>
      <c r="Y142" s="55" t="str">
        <f t="shared" si="109"/>
        <v/>
      </c>
      <c r="Z142" s="104" t="str">
        <f t="shared" si="110"/>
        <v/>
      </c>
      <c r="AA142" s="113" t="str">
        <f t="shared" si="111"/>
        <v/>
      </c>
      <c r="AB142" s="183"/>
      <c r="AC142" s="62" t="str">
        <f t="shared" si="112"/>
        <v/>
      </c>
      <c r="AD142" s="63" t="str">
        <f t="shared" si="113"/>
        <v/>
      </c>
      <c r="AE142" s="63" t="str">
        <f t="shared" si="114"/>
        <v/>
      </c>
      <c r="AF142" s="63" t="str">
        <f t="shared" si="115"/>
        <v/>
      </c>
      <c r="AG142" s="108" t="str">
        <f t="shared" si="116"/>
        <v/>
      </c>
      <c r="AH142" s="113" t="str">
        <f t="shared" si="117"/>
        <v/>
      </c>
      <c r="AI142" s="63" t="str">
        <f t="shared" si="118"/>
        <v/>
      </c>
      <c r="AJ142" s="63" t="str">
        <f t="shared" si="119"/>
        <v/>
      </c>
      <c r="AK142" s="63" t="str">
        <f t="shared" si="120"/>
        <v/>
      </c>
      <c r="AL142" s="108" t="str">
        <f t="shared" si="121"/>
        <v/>
      </c>
      <c r="AM142" s="113" t="str">
        <f t="shared" si="122"/>
        <v/>
      </c>
      <c r="AN142" s="34"/>
      <c r="AO142" s="34"/>
    </row>
    <row r="143" spans="1:41" x14ac:dyDescent="0.25">
      <c r="A143" s="34"/>
      <c r="B143" s="34"/>
      <c r="C143" s="34"/>
      <c r="D143" s="34"/>
      <c r="E143" s="34"/>
      <c r="F143" s="34"/>
      <c r="G143" s="34"/>
      <c r="H143" s="41"/>
      <c r="I143" s="40" t="str">
        <f t="shared" si="98"/>
        <v>ÿÿÿÿÿÿÿÿÿÿ</v>
      </c>
      <c r="J143" s="52" t="str">
        <f t="shared" si="99"/>
        <v/>
      </c>
      <c r="K143" s="67"/>
      <c r="L143" s="70"/>
      <c r="M143" s="74"/>
      <c r="N143" s="75"/>
      <c r="O143" s="58" t="str">
        <f>IF($J143="","",P143*Modules!$U$3)</f>
        <v/>
      </c>
      <c r="P143" s="96" t="str">
        <f t="shared" si="100"/>
        <v/>
      </c>
      <c r="Q143" s="52" t="str">
        <f t="shared" si="101"/>
        <v/>
      </c>
      <c r="R143" s="55" t="str">
        <f t="shared" si="102"/>
        <v/>
      </c>
      <c r="S143" s="55" t="str">
        <f t="shared" si="103"/>
        <v/>
      </c>
      <c r="T143" s="55" t="str">
        <f t="shared" si="104"/>
        <v/>
      </c>
      <c r="U143" s="104" t="str">
        <f t="shared" si="105"/>
        <v/>
      </c>
      <c r="V143" s="113" t="str">
        <f t="shared" si="106"/>
        <v/>
      </c>
      <c r="W143" s="52" t="str">
        <f t="shared" si="107"/>
        <v/>
      </c>
      <c r="X143" s="55" t="str">
        <f t="shared" si="108"/>
        <v/>
      </c>
      <c r="Y143" s="55" t="str">
        <f t="shared" si="109"/>
        <v/>
      </c>
      <c r="Z143" s="104" t="str">
        <f t="shared" si="110"/>
        <v/>
      </c>
      <c r="AA143" s="113" t="str">
        <f t="shared" si="111"/>
        <v/>
      </c>
      <c r="AB143" s="183"/>
      <c r="AC143" s="62" t="str">
        <f t="shared" si="112"/>
        <v/>
      </c>
      <c r="AD143" s="63" t="str">
        <f t="shared" si="113"/>
        <v/>
      </c>
      <c r="AE143" s="63" t="str">
        <f t="shared" si="114"/>
        <v/>
      </c>
      <c r="AF143" s="63" t="str">
        <f t="shared" si="115"/>
        <v/>
      </c>
      <c r="AG143" s="108" t="str">
        <f t="shared" si="116"/>
        <v/>
      </c>
      <c r="AH143" s="113" t="str">
        <f t="shared" si="117"/>
        <v/>
      </c>
      <c r="AI143" s="63" t="str">
        <f t="shared" si="118"/>
        <v/>
      </c>
      <c r="AJ143" s="63" t="str">
        <f t="shared" si="119"/>
        <v/>
      </c>
      <c r="AK143" s="63" t="str">
        <f t="shared" si="120"/>
        <v/>
      </c>
      <c r="AL143" s="108" t="str">
        <f t="shared" si="121"/>
        <v/>
      </c>
      <c r="AM143" s="113" t="str">
        <f t="shared" si="122"/>
        <v/>
      </c>
      <c r="AN143" s="34"/>
      <c r="AO143" s="34"/>
    </row>
    <row r="144" spans="1:41" x14ac:dyDescent="0.25">
      <c r="A144" s="34"/>
      <c r="B144" s="34"/>
      <c r="C144" s="34"/>
      <c r="D144" s="34"/>
      <c r="E144" s="34"/>
      <c r="F144" s="34"/>
      <c r="G144" s="34"/>
      <c r="H144" s="41"/>
      <c r="I144" s="40" t="str">
        <f t="shared" si="98"/>
        <v>ÿÿÿÿÿÿÿÿÿÿ</v>
      </c>
      <c r="J144" s="52" t="str">
        <f t="shared" si="99"/>
        <v/>
      </c>
      <c r="K144" s="67"/>
      <c r="L144" s="70"/>
      <c r="M144" s="74"/>
      <c r="N144" s="75"/>
      <c r="O144" s="58" t="str">
        <f>IF($J144="","",P144*Modules!$U$3)</f>
        <v/>
      </c>
      <c r="P144" s="96" t="str">
        <f t="shared" si="100"/>
        <v/>
      </c>
      <c r="Q144" s="52" t="str">
        <f t="shared" si="101"/>
        <v/>
      </c>
      <c r="R144" s="55" t="str">
        <f t="shared" si="102"/>
        <v/>
      </c>
      <c r="S144" s="55" t="str">
        <f t="shared" si="103"/>
        <v/>
      </c>
      <c r="T144" s="55" t="str">
        <f t="shared" si="104"/>
        <v/>
      </c>
      <c r="U144" s="104" t="str">
        <f t="shared" si="105"/>
        <v/>
      </c>
      <c r="V144" s="113" t="str">
        <f t="shared" si="106"/>
        <v/>
      </c>
      <c r="W144" s="52" t="str">
        <f t="shared" si="107"/>
        <v/>
      </c>
      <c r="X144" s="55" t="str">
        <f t="shared" si="108"/>
        <v/>
      </c>
      <c r="Y144" s="55" t="str">
        <f t="shared" si="109"/>
        <v/>
      </c>
      <c r="Z144" s="104" t="str">
        <f t="shared" si="110"/>
        <v/>
      </c>
      <c r="AA144" s="113" t="str">
        <f t="shared" si="111"/>
        <v/>
      </c>
      <c r="AB144" s="183"/>
      <c r="AC144" s="62" t="str">
        <f t="shared" si="112"/>
        <v/>
      </c>
      <c r="AD144" s="63" t="str">
        <f t="shared" si="113"/>
        <v/>
      </c>
      <c r="AE144" s="63" t="str">
        <f t="shared" si="114"/>
        <v/>
      </c>
      <c r="AF144" s="63" t="str">
        <f t="shared" si="115"/>
        <v/>
      </c>
      <c r="AG144" s="108" t="str">
        <f t="shared" si="116"/>
        <v/>
      </c>
      <c r="AH144" s="113" t="str">
        <f t="shared" si="117"/>
        <v/>
      </c>
      <c r="AI144" s="63" t="str">
        <f t="shared" si="118"/>
        <v/>
      </c>
      <c r="AJ144" s="63" t="str">
        <f t="shared" si="119"/>
        <v/>
      </c>
      <c r="AK144" s="63" t="str">
        <f t="shared" si="120"/>
        <v/>
      </c>
      <c r="AL144" s="108" t="str">
        <f t="shared" si="121"/>
        <v/>
      </c>
      <c r="AM144" s="113" t="str">
        <f t="shared" si="122"/>
        <v/>
      </c>
      <c r="AN144" s="34"/>
      <c r="AO144" s="34"/>
    </row>
    <row r="145" spans="1:41" x14ac:dyDescent="0.25">
      <c r="A145" s="34"/>
      <c r="B145" s="34"/>
      <c r="C145" s="34"/>
      <c r="D145" s="34"/>
      <c r="E145" s="34"/>
      <c r="F145" s="34"/>
      <c r="G145" s="34"/>
      <c r="H145" s="41"/>
      <c r="I145" s="40" t="str">
        <f t="shared" si="98"/>
        <v>ÿÿÿÿÿÿÿÿÿÿ</v>
      </c>
      <c r="J145" s="52" t="str">
        <f t="shared" si="99"/>
        <v/>
      </c>
      <c r="K145" s="67"/>
      <c r="L145" s="70"/>
      <c r="M145" s="74"/>
      <c r="N145" s="75"/>
      <c r="O145" s="58" t="str">
        <f>IF($J145="","",P145*Modules!$U$3)</f>
        <v/>
      </c>
      <c r="P145" s="96" t="str">
        <f t="shared" si="100"/>
        <v/>
      </c>
      <c r="Q145" s="52" t="str">
        <f t="shared" si="101"/>
        <v/>
      </c>
      <c r="R145" s="55" t="str">
        <f t="shared" si="102"/>
        <v/>
      </c>
      <c r="S145" s="55" t="str">
        <f t="shared" si="103"/>
        <v/>
      </c>
      <c r="T145" s="55" t="str">
        <f t="shared" si="104"/>
        <v/>
      </c>
      <c r="U145" s="104" t="str">
        <f t="shared" si="105"/>
        <v/>
      </c>
      <c r="V145" s="113" t="str">
        <f t="shared" si="106"/>
        <v/>
      </c>
      <c r="W145" s="52" t="str">
        <f t="shared" si="107"/>
        <v/>
      </c>
      <c r="X145" s="55" t="str">
        <f t="shared" si="108"/>
        <v/>
      </c>
      <c r="Y145" s="55" t="str">
        <f t="shared" si="109"/>
        <v/>
      </c>
      <c r="Z145" s="104" t="str">
        <f t="shared" si="110"/>
        <v/>
      </c>
      <c r="AA145" s="113" t="str">
        <f t="shared" si="111"/>
        <v/>
      </c>
      <c r="AB145" s="183"/>
      <c r="AC145" s="62" t="str">
        <f t="shared" si="112"/>
        <v/>
      </c>
      <c r="AD145" s="63" t="str">
        <f t="shared" si="113"/>
        <v/>
      </c>
      <c r="AE145" s="63" t="str">
        <f t="shared" si="114"/>
        <v/>
      </c>
      <c r="AF145" s="63" t="str">
        <f t="shared" si="115"/>
        <v/>
      </c>
      <c r="AG145" s="108" t="str">
        <f t="shared" si="116"/>
        <v/>
      </c>
      <c r="AH145" s="113" t="str">
        <f t="shared" si="117"/>
        <v/>
      </c>
      <c r="AI145" s="63" t="str">
        <f t="shared" si="118"/>
        <v/>
      </c>
      <c r="AJ145" s="63" t="str">
        <f t="shared" si="119"/>
        <v/>
      </c>
      <c r="AK145" s="63" t="str">
        <f t="shared" si="120"/>
        <v/>
      </c>
      <c r="AL145" s="108" t="str">
        <f t="shared" si="121"/>
        <v/>
      </c>
      <c r="AM145" s="113" t="str">
        <f t="shared" si="122"/>
        <v/>
      </c>
      <c r="AN145" s="34"/>
      <c r="AO145" s="34"/>
    </row>
    <row r="146" spans="1:41" x14ac:dyDescent="0.25">
      <c r="A146" s="34"/>
      <c r="B146" s="34"/>
      <c r="C146" s="34"/>
      <c r="D146" s="34"/>
      <c r="E146" s="34"/>
      <c r="F146" s="34"/>
      <c r="G146" s="34"/>
      <c r="H146" s="41"/>
      <c r="I146" s="40" t="str">
        <f t="shared" si="98"/>
        <v>ÿÿÿÿÿÿÿÿÿÿ</v>
      </c>
      <c r="J146" s="52" t="str">
        <f t="shared" si="99"/>
        <v/>
      </c>
      <c r="K146" s="67"/>
      <c r="L146" s="70"/>
      <c r="M146" s="74"/>
      <c r="N146" s="75"/>
      <c r="O146" s="58" t="str">
        <f>IF($J146="","",P146*Modules!$U$3)</f>
        <v/>
      </c>
      <c r="P146" s="96" t="str">
        <f t="shared" si="100"/>
        <v/>
      </c>
      <c r="Q146" s="52" t="str">
        <f t="shared" si="101"/>
        <v/>
      </c>
      <c r="R146" s="55" t="str">
        <f t="shared" si="102"/>
        <v/>
      </c>
      <c r="S146" s="55" t="str">
        <f t="shared" si="103"/>
        <v/>
      </c>
      <c r="T146" s="55" t="str">
        <f t="shared" si="104"/>
        <v/>
      </c>
      <c r="U146" s="104" t="str">
        <f t="shared" si="105"/>
        <v/>
      </c>
      <c r="V146" s="113" t="str">
        <f t="shared" si="106"/>
        <v/>
      </c>
      <c r="W146" s="52" t="str">
        <f t="shared" si="107"/>
        <v/>
      </c>
      <c r="X146" s="55" t="str">
        <f t="shared" si="108"/>
        <v/>
      </c>
      <c r="Y146" s="55" t="str">
        <f t="shared" si="109"/>
        <v/>
      </c>
      <c r="Z146" s="104" t="str">
        <f t="shared" si="110"/>
        <v/>
      </c>
      <c r="AA146" s="113" t="str">
        <f t="shared" si="111"/>
        <v/>
      </c>
      <c r="AB146" s="183"/>
      <c r="AC146" s="62" t="str">
        <f t="shared" si="112"/>
        <v/>
      </c>
      <c r="AD146" s="63" t="str">
        <f t="shared" si="113"/>
        <v/>
      </c>
      <c r="AE146" s="63" t="str">
        <f t="shared" si="114"/>
        <v/>
      </c>
      <c r="AF146" s="63" t="str">
        <f t="shared" si="115"/>
        <v/>
      </c>
      <c r="AG146" s="108" t="str">
        <f t="shared" si="116"/>
        <v/>
      </c>
      <c r="AH146" s="113" t="str">
        <f t="shared" si="117"/>
        <v/>
      </c>
      <c r="AI146" s="63" t="str">
        <f t="shared" si="118"/>
        <v/>
      </c>
      <c r="AJ146" s="63" t="str">
        <f t="shared" si="119"/>
        <v/>
      </c>
      <c r="AK146" s="63" t="str">
        <f t="shared" si="120"/>
        <v/>
      </c>
      <c r="AL146" s="108" t="str">
        <f t="shared" si="121"/>
        <v/>
      </c>
      <c r="AM146" s="113" t="str">
        <f t="shared" si="122"/>
        <v/>
      </c>
      <c r="AN146" s="34"/>
      <c r="AO146" s="34"/>
    </row>
    <row r="147" spans="1:41" x14ac:dyDescent="0.25">
      <c r="A147" s="34"/>
      <c r="B147" s="34"/>
      <c r="C147" s="34"/>
      <c r="D147" s="34"/>
      <c r="E147" s="34"/>
      <c r="F147" s="34"/>
      <c r="G147" s="34"/>
      <c r="H147" s="41"/>
      <c r="I147" s="40" t="str">
        <f t="shared" si="98"/>
        <v>ÿÿÿÿÿÿÿÿÿÿ</v>
      </c>
      <c r="J147" s="52" t="str">
        <f t="shared" si="99"/>
        <v/>
      </c>
      <c r="K147" s="67"/>
      <c r="L147" s="70"/>
      <c r="M147" s="74"/>
      <c r="N147" s="75"/>
      <c r="O147" s="58" t="str">
        <f>IF($J147="","",P147*Modules!$U$3)</f>
        <v/>
      </c>
      <c r="P147" s="96" t="str">
        <f t="shared" si="100"/>
        <v/>
      </c>
      <c r="Q147" s="52" t="str">
        <f t="shared" si="101"/>
        <v/>
      </c>
      <c r="R147" s="55" t="str">
        <f t="shared" si="102"/>
        <v/>
      </c>
      <c r="S147" s="55" t="str">
        <f t="shared" si="103"/>
        <v/>
      </c>
      <c r="T147" s="55" t="str">
        <f t="shared" si="104"/>
        <v/>
      </c>
      <c r="U147" s="104" t="str">
        <f t="shared" si="105"/>
        <v/>
      </c>
      <c r="V147" s="113" t="str">
        <f t="shared" si="106"/>
        <v/>
      </c>
      <c r="W147" s="52" t="str">
        <f t="shared" si="107"/>
        <v/>
      </c>
      <c r="X147" s="55" t="str">
        <f t="shared" si="108"/>
        <v/>
      </c>
      <c r="Y147" s="55" t="str">
        <f t="shared" si="109"/>
        <v/>
      </c>
      <c r="Z147" s="104" t="str">
        <f t="shared" si="110"/>
        <v/>
      </c>
      <c r="AA147" s="113" t="str">
        <f t="shared" si="111"/>
        <v/>
      </c>
      <c r="AB147" s="183"/>
      <c r="AC147" s="62" t="str">
        <f t="shared" si="112"/>
        <v/>
      </c>
      <c r="AD147" s="63" t="str">
        <f t="shared" si="113"/>
        <v/>
      </c>
      <c r="AE147" s="63" t="str">
        <f t="shared" si="114"/>
        <v/>
      </c>
      <c r="AF147" s="63" t="str">
        <f t="shared" si="115"/>
        <v/>
      </c>
      <c r="AG147" s="108" t="str">
        <f t="shared" si="116"/>
        <v/>
      </c>
      <c r="AH147" s="113" t="str">
        <f t="shared" si="117"/>
        <v/>
      </c>
      <c r="AI147" s="63" t="str">
        <f t="shared" si="118"/>
        <v/>
      </c>
      <c r="AJ147" s="63" t="str">
        <f t="shared" si="119"/>
        <v/>
      </c>
      <c r="AK147" s="63" t="str">
        <f t="shared" si="120"/>
        <v/>
      </c>
      <c r="AL147" s="108" t="str">
        <f t="shared" si="121"/>
        <v/>
      </c>
      <c r="AM147" s="113" t="str">
        <f t="shared" si="122"/>
        <v/>
      </c>
      <c r="AN147" s="34"/>
      <c r="AO147" s="34"/>
    </row>
    <row r="148" spans="1:41" x14ac:dyDescent="0.25">
      <c r="A148" s="34"/>
      <c r="B148" s="34"/>
      <c r="C148" s="34"/>
      <c r="D148" s="34"/>
      <c r="E148" s="34"/>
      <c r="F148" s="34"/>
      <c r="G148" s="34"/>
      <c r="H148" s="41"/>
      <c r="I148" s="40" t="str">
        <f t="shared" si="98"/>
        <v>ÿÿÿÿÿÿÿÿÿÿ</v>
      </c>
      <c r="J148" s="52" t="str">
        <f t="shared" si="99"/>
        <v/>
      </c>
      <c r="K148" s="67"/>
      <c r="L148" s="70"/>
      <c r="M148" s="74"/>
      <c r="N148" s="75"/>
      <c r="O148" s="58" t="str">
        <f>IF($J148="","",P148*Modules!$U$3)</f>
        <v/>
      </c>
      <c r="P148" s="96" t="str">
        <f t="shared" si="100"/>
        <v/>
      </c>
      <c r="Q148" s="52" t="str">
        <f t="shared" si="101"/>
        <v/>
      </c>
      <c r="R148" s="55" t="str">
        <f t="shared" si="102"/>
        <v/>
      </c>
      <c r="S148" s="55" t="str">
        <f t="shared" si="103"/>
        <v/>
      </c>
      <c r="T148" s="55" t="str">
        <f t="shared" si="104"/>
        <v/>
      </c>
      <c r="U148" s="104" t="str">
        <f t="shared" si="105"/>
        <v/>
      </c>
      <c r="V148" s="113" t="str">
        <f t="shared" si="106"/>
        <v/>
      </c>
      <c r="W148" s="52" t="str">
        <f t="shared" si="107"/>
        <v/>
      </c>
      <c r="X148" s="55" t="str">
        <f t="shared" si="108"/>
        <v/>
      </c>
      <c r="Y148" s="55" t="str">
        <f t="shared" si="109"/>
        <v/>
      </c>
      <c r="Z148" s="104" t="str">
        <f t="shared" si="110"/>
        <v/>
      </c>
      <c r="AA148" s="113" t="str">
        <f t="shared" si="111"/>
        <v/>
      </c>
      <c r="AB148" s="183"/>
      <c r="AC148" s="62" t="str">
        <f t="shared" si="112"/>
        <v/>
      </c>
      <c r="AD148" s="63" t="str">
        <f t="shared" si="113"/>
        <v/>
      </c>
      <c r="AE148" s="63" t="str">
        <f t="shared" si="114"/>
        <v/>
      </c>
      <c r="AF148" s="63" t="str">
        <f t="shared" si="115"/>
        <v/>
      </c>
      <c r="AG148" s="108" t="str">
        <f t="shared" si="116"/>
        <v/>
      </c>
      <c r="AH148" s="113" t="str">
        <f t="shared" si="117"/>
        <v/>
      </c>
      <c r="AI148" s="63" t="str">
        <f t="shared" si="118"/>
        <v/>
      </c>
      <c r="AJ148" s="63" t="str">
        <f t="shared" si="119"/>
        <v/>
      </c>
      <c r="AK148" s="63" t="str">
        <f t="shared" si="120"/>
        <v/>
      </c>
      <c r="AL148" s="108" t="str">
        <f t="shared" si="121"/>
        <v/>
      </c>
      <c r="AM148" s="113" t="str">
        <f t="shared" si="122"/>
        <v/>
      </c>
      <c r="AN148" s="34"/>
      <c r="AO148" s="34"/>
    </row>
    <row r="149" spans="1:41" x14ac:dyDescent="0.25">
      <c r="A149" s="34"/>
      <c r="B149" s="34"/>
      <c r="C149" s="34"/>
      <c r="D149" s="34"/>
      <c r="E149" s="34"/>
      <c r="F149" s="34"/>
      <c r="G149" s="34"/>
      <c r="H149" s="41"/>
      <c r="I149" s="40" t="str">
        <f t="shared" si="98"/>
        <v>ÿÿÿÿÿÿÿÿÿÿ</v>
      </c>
      <c r="J149" s="52" t="str">
        <f t="shared" si="99"/>
        <v/>
      </c>
      <c r="K149" s="67"/>
      <c r="L149" s="70"/>
      <c r="M149" s="74"/>
      <c r="N149" s="75"/>
      <c r="O149" s="58" t="str">
        <f>IF($J149="","",P149*Modules!$U$3)</f>
        <v/>
      </c>
      <c r="P149" s="96" t="str">
        <f t="shared" si="100"/>
        <v/>
      </c>
      <c r="Q149" s="52" t="str">
        <f t="shared" si="101"/>
        <v/>
      </c>
      <c r="R149" s="55" t="str">
        <f t="shared" si="102"/>
        <v/>
      </c>
      <c r="S149" s="55" t="str">
        <f t="shared" si="103"/>
        <v/>
      </c>
      <c r="T149" s="55" t="str">
        <f t="shared" si="104"/>
        <v/>
      </c>
      <c r="U149" s="104" t="str">
        <f t="shared" si="105"/>
        <v/>
      </c>
      <c r="V149" s="113" t="str">
        <f t="shared" si="106"/>
        <v/>
      </c>
      <c r="W149" s="52" t="str">
        <f t="shared" si="107"/>
        <v/>
      </c>
      <c r="X149" s="55" t="str">
        <f t="shared" si="108"/>
        <v/>
      </c>
      <c r="Y149" s="55" t="str">
        <f t="shared" si="109"/>
        <v/>
      </c>
      <c r="Z149" s="104" t="str">
        <f t="shared" si="110"/>
        <v/>
      </c>
      <c r="AA149" s="113" t="str">
        <f t="shared" si="111"/>
        <v/>
      </c>
      <c r="AB149" s="183"/>
      <c r="AC149" s="62" t="str">
        <f t="shared" si="112"/>
        <v/>
      </c>
      <c r="AD149" s="63" t="str">
        <f t="shared" si="113"/>
        <v/>
      </c>
      <c r="AE149" s="63" t="str">
        <f t="shared" si="114"/>
        <v/>
      </c>
      <c r="AF149" s="63" t="str">
        <f t="shared" si="115"/>
        <v/>
      </c>
      <c r="AG149" s="108" t="str">
        <f t="shared" si="116"/>
        <v/>
      </c>
      <c r="AH149" s="113" t="str">
        <f t="shared" si="117"/>
        <v/>
      </c>
      <c r="AI149" s="63" t="str">
        <f t="shared" si="118"/>
        <v/>
      </c>
      <c r="AJ149" s="63" t="str">
        <f t="shared" si="119"/>
        <v/>
      </c>
      <c r="AK149" s="63" t="str">
        <f t="shared" si="120"/>
        <v/>
      </c>
      <c r="AL149" s="108" t="str">
        <f t="shared" si="121"/>
        <v/>
      </c>
      <c r="AM149" s="113" t="str">
        <f t="shared" si="122"/>
        <v/>
      </c>
      <c r="AN149" s="34"/>
      <c r="AO149" s="34"/>
    </row>
    <row r="150" spans="1:41" x14ac:dyDescent="0.25">
      <c r="A150" s="34"/>
      <c r="B150" s="34"/>
      <c r="C150" s="34"/>
      <c r="D150" s="34"/>
      <c r="E150" s="34"/>
      <c r="F150" s="34"/>
      <c r="G150" s="34"/>
      <c r="H150" s="41"/>
      <c r="I150" s="40" t="str">
        <f t="shared" si="98"/>
        <v>ÿÿÿÿÿÿÿÿÿÿ</v>
      </c>
      <c r="J150" s="52" t="str">
        <f t="shared" si="99"/>
        <v/>
      </c>
      <c r="K150" s="67"/>
      <c r="L150" s="70"/>
      <c r="M150" s="74"/>
      <c r="N150" s="75"/>
      <c r="O150" s="58" t="str">
        <f>IF($J150="","",P150*Modules!$U$3)</f>
        <v/>
      </c>
      <c r="P150" s="96" t="str">
        <f t="shared" si="100"/>
        <v/>
      </c>
      <c r="Q150" s="52" t="str">
        <f t="shared" si="101"/>
        <v/>
      </c>
      <c r="R150" s="55" t="str">
        <f t="shared" si="102"/>
        <v/>
      </c>
      <c r="S150" s="55" t="str">
        <f t="shared" si="103"/>
        <v/>
      </c>
      <c r="T150" s="55" t="str">
        <f t="shared" si="104"/>
        <v/>
      </c>
      <c r="U150" s="104" t="str">
        <f t="shared" si="105"/>
        <v/>
      </c>
      <c r="V150" s="113" t="str">
        <f t="shared" si="106"/>
        <v/>
      </c>
      <c r="W150" s="52" t="str">
        <f t="shared" si="107"/>
        <v/>
      </c>
      <c r="X150" s="55" t="str">
        <f t="shared" si="108"/>
        <v/>
      </c>
      <c r="Y150" s="55" t="str">
        <f t="shared" si="109"/>
        <v/>
      </c>
      <c r="Z150" s="104" t="str">
        <f t="shared" si="110"/>
        <v/>
      </c>
      <c r="AA150" s="113" t="str">
        <f t="shared" si="111"/>
        <v/>
      </c>
      <c r="AB150" s="183"/>
      <c r="AC150" s="62" t="str">
        <f t="shared" si="112"/>
        <v/>
      </c>
      <c r="AD150" s="63" t="str">
        <f t="shared" si="113"/>
        <v/>
      </c>
      <c r="AE150" s="63" t="str">
        <f t="shared" si="114"/>
        <v/>
      </c>
      <c r="AF150" s="63" t="str">
        <f t="shared" si="115"/>
        <v/>
      </c>
      <c r="AG150" s="108" t="str">
        <f t="shared" si="116"/>
        <v/>
      </c>
      <c r="AH150" s="113" t="str">
        <f t="shared" si="117"/>
        <v/>
      </c>
      <c r="AI150" s="63" t="str">
        <f t="shared" si="118"/>
        <v/>
      </c>
      <c r="AJ150" s="63" t="str">
        <f t="shared" si="119"/>
        <v/>
      </c>
      <c r="AK150" s="63" t="str">
        <f t="shared" si="120"/>
        <v/>
      </c>
      <c r="AL150" s="108" t="str">
        <f t="shared" si="121"/>
        <v/>
      </c>
      <c r="AM150" s="113" t="str">
        <f t="shared" si="122"/>
        <v/>
      </c>
      <c r="AN150" s="34"/>
      <c r="AO150" s="34"/>
    </row>
    <row r="151" spans="1:41" x14ac:dyDescent="0.25">
      <c r="A151" s="34"/>
      <c r="B151" s="34"/>
      <c r="C151" s="34"/>
      <c r="D151" s="34"/>
      <c r="E151" s="34"/>
      <c r="F151" s="34"/>
      <c r="G151" s="34"/>
      <c r="H151" s="41"/>
      <c r="I151" s="40" t="str">
        <f t="shared" si="98"/>
        <v>ÿÿÿÿÿÿÿÿÿÿ</v>
      </c>
      <c r="J151" s="52" t="str">
        <f t="shared" si="99"/>
        <v/>
      </c>
      <c r="K151" s="67"/>
      <c r="L151" s="70"/>
      <c r="M151" s="74"/>
      <c r="N151" s="75"/>
      <c r="O151" s="58" t="str">
        <f>IF($J151="","",P151*Modules!$U$3)</f>
        <v/>
      </c>
      <c r="P151" s="96" t="str">
        <f t="shared" si="100"/>
        <v/>
      </c>
      <c r="Q151" s="52" t="str">
        <f t="shared" si="101"/>
        <v/>
      </c>
      <c r="R151" s="55" t="str">
        <f t="shared" si="102"/>
        <v/>
      </c>
      <c r="S151" s="55" t="str">
        <f t="shared" si="103"/>
        <v/>
      </c>
      <c r="T151" s="55" t="str">
        <f t="shared" si="104"/>
        <v/>
      </c>
      <c r="U151" s="104" t="str">
        <f t="shared" si="105"/>
        <v/>
      </c>
      <c r="V151" s="113" t="str">
        <f t="shared" si="106"/>
        <v/>
      </c>
      <c r="W151" s="52" t="str">
        <f t="shared" si="107"/>
        <v/>
      </c>
      <c r="X151" s="55" t="str">
        <f t="shared" si="108"/>
        <v/>
      </c>
      <c r="Y151" s="55" t="str">
        <f t="shared" si="109"/>
        <v/>
      </c>
      <c r="Z151" s="104" t="str">
        <f t="shared" si="110"/>
        <v/>
      </c>
      <c r="AA151" s="113" t="str">
        <f t="shared" si="111"/>
        <v/>
      </c>
      <c r="AB151" s="183"/>
      <c r="AC151" s="62" t="str">
        <f t="shared" si="112"/>
        <v/>
      </c>
      <c r="AD151" s="63" t="str">
        <f t="shared" si="113"/>
        <v/>
      </c>
      <c r="AE151" s="63" t="str">
        <f t="shared" si="114"/>
        <v/>
      </c>
      <c r="AF151" s="63" t="str">
        <f t="shared" si="115"/>
        <v/>
      </c>
      <c r="AG151" s="108" t="str">
        <f t="shared" si="116"/>
        <v/>
      </c>
      <c r="AH151" s="113" t="str">
        <f t="shared" si="117"/>
        <v/>
      </c>
      <c r="AI151" s="63" t="str">
        <f t="shared" si="118"/>
        <v/>
      </c>
      <c r="AJ151" s="63" t="str">
        <f t="shared" si="119"/>
        <v/>
      </c>
      <c r="AK151" s="63" t="str">
        <f t="shared" si="120"/>
        <v/>
      </c>
      <c r="AL151" s="108" t="str">
        <f t="shared" si="121"/>
        <v/>
      </c>
      <c r="AM151" s="113" t="str">
        <f t="shared" si="122"/>
        <v/>
      </c>
      <c r="AN151" s="34"/>
      <c r="AO151" s="34"/>
    </row>
    <row r="152" spans="1:41" x14ac:dyDescent="0.25">
      <c r="A152" s="34"/>
      <c r="B152" s="34"/>
      <c r="C152" s="34"/>
      <c r="D152" s="34"/>
      <c r="E152" s="34"/>
      <c r="F152" s="34"/>
      <c r="G152" s="34"/>
      <c r="H152" s="41"/>
      <c r="I152" s="40" t="str">
        <f t="shared" si="98"/>
        <v>ÿÿÿÿÿÿÿÿÿÿ</v>
      </c>
      <c r="J152" s="52" t="str">
        <f t="shared" si="99"/>
        <v/>
      </c>
      <c r="K152" s="67"/>
      <c r="L152" s="70"/>
      <c r="M152" s="74"/>
      <c r="N152" s="75"/>
      <c r="O152" s="58" t="str">
        <f>IF($J152="","",P152*Modules!$U$3)</f>
        <v/>
      </c>
      <c r="P152" s="96" t="str">
        <f t="shared" si="100"/>
        <v/>
      </c>
      <c r="Q152" s="52" t="str">
        <f t="shared" si="101"/>
        <v/>
      </c>
      <c r="R152" s="55" t="str">
        <f t="shared" si="102"/>
        <v/>
      </c>
      <c r="S152" s="55" t="str">
        <f t="shared" si="103"/>
        <v/>
      </c>
      <c r="T152" s="55" t="str">
        <f t="shared" si="104"/>
        <v/>
      </c>
      <c r="U152" s="104" t="str">
        <f t="shared" si="105"/>
        <v/>
      </c>
      <c r="V152" s="113" t="str">
        <f t="shared" si="106"/>
        <v/>
      </c>
      <c r="W152" s="52" t="str">
        <f t="shared" si="107"/>
        <v/>
      </c>
      <c r="X152" s="55" t="str">
        <f t="shared" si="108"/>
        <v/>
      </c>
      <c r="Y152" s="55" t="str">
        <f t="shared" si="109"/>
        <v/>
      </c>
      <c r="Z152" s="104" t="str">
        <f t="shared" si="110"/>
        <v/>
      </c>
      <c r="AA152" s="113" t="str">
        <f t="shared" si="111"/>
        <v/>
      </c>
      <c r="AB152" s="183"/>
      <c r="AC152" s="62" t="str">
        <f t="shared" si="112"/>
        <v/>
      </c>
      <c r="AD152" s="63" t="str">
        <f t="shared" si="113"/>
        <v/>
      </c>
      <c r="AE152" s="63" t="str">
        <f t="shared" si="114"/>
        <v/>
      </c>
      <c r="AF152" s="63" t="str">
        <f t="shared" si="115"/>
        <v/>
      </c>
      <c r="AG152" s="108" t="str">
        <f t="shared" si="116"/>
        <v/>
      </c>
      <c r="AH152" s="113" t="str">
        <f t="shared" si="117"/>
        <v/>
      </c>
      <c r="AI152" s="63" t="str">
        <f t="shared" si="118"/>
        <v/>
      </c>
      <c r="AJ152" s="63" t="str">
        <f t="shared" si="119"/>
        <v/>
      </c>
      <c r="AK152" s="63" t="str">
        <f t="shared" si="120"/>
        <v/>
      </c>
      <c r="AL152" s="108" t="str">
        <f t="shared" si="121"/>
        <v/>
      </c>
      <c r="AM152" s="113" t="str">
        <f t="shared" si="122"/>
        <v/>
      </c>
      <c r="AN152" s="34"/>
      <c r="AO152" s="34"/>
    </row>
    <row r="153" spans="1:41" x14ac:dyDescent="0.25">
      <c r="A153" s="34"/>
      <c r="B153" s="34"/>
      <c r="C153" s="34"/>
      <c r="D153" s="34"/>
      <c r="E153" s="34"/>
      <c r="F153" s="34"/>
      <c r="G153" s="34"/>
      <c r="H153" s="41"/>
      <c r="I153" s="40" t="str">
        <f t="shared" si="98"/>
        <v>ÿÿÿÿÿÿÿÿÿÿ</v>
      </c>
      <c r="J153" s="52" t="str">
        <f t="shared" si="99"/>
        <v/>
      </c>
      <c r="K153" s="67"/>
      <c r="L153" s="70"/>
      <c r="M153" s="74"/>
      <c r="N153" s="75"/>
      <c r="O153" s="58" t="str">
        <f>IF($J153="","",P153*Modules!$U$3)</f>
        <v/>
      </c>
      <c r="P153" s="96" t="str">
        <f t="shared" si="100"/>
        <v/>
      </c>
      <c r="Q153" s="52" t="str">
        <f t="shared" si="101"/>
        <v/>
      </c>
      <c r="R153" s="55" t="str">
        <f t="shared" si="102"/>
        <v/>
      </c>
      <c r="S153" s="55" t="str">
        <f t="shared" si="103"/>
        <v/>
      </c>
      <c r="T153" s="55" t="str">
        <f t="shared" si="104"/>
        <v/>
      </c>
      <c r="U153" s="104" t="str">
        <f t="shared" si="105"/>
        <v/>
      </c>
      <c r="V153" s="113" t="str">
        <f t="shared" si="106"/>
        <v/>
      </c>
      <c r="W153" s="52" t="str">
        <f t="shared" si="107"/>
        <v/>
      </c>
      <c r="X153" s="55" t="str">
        <f t="shared" si="108"/>
        <v/>
      </c>
      <c r="Y153" s="55" t="str">
        <f t="shared" si="109"/>
        <v/>
      </c>
      <c r="Z153" s="104" t="str">
        <f t="shared" si="110"/>
        <v/>
      </c>
      <c r="AA153" s="113" t="str">
        <f t="shared" si="111"/>
        <v/>
      </c>
      <c r="AB153" s="183"/>
      <c r="AC153" s="62" t="str">
        <f t="shared" si="112"/>
        <v/>
      </c>
      <c r="AD153" s="63" t="str">
        <f t="shared" si="113"/>
        <v/>
      </c>
      <c r="AE153" s="63" t="str">
        <f t="shared" si="114"/>
        <v/>
      </c>
      <c r="AF153" s="63" t="str">
        <f t="shared" si="115"/>
        <v/>
      </c>
      <c r="AG153" s="108" t="str">
        <f t="shared" si="116"/>
        <v/>
      </c>
      <c r="AH153" s="113" t="str">
        <f t="shared" si="117"/>
        <v/>
      </c>
      <c r="AI153" s="63" t="str">
        <f t="shared" si="118"/>
        <v/>
      </c>
      <c r="AJ153" s="63" t="str">
        <f t="shared" si="119"/>
        <v/>
      </c>
      <c r="AK153" s="63" t="str">
        <f t="shared" si="120"/>
        <v/>
      </c>
      <c r="AL153" s="108" t="str">
        <f t="shared" si="121"/>
        <v/>
      </c>
      <c r="AM153" s="113" t="str">
        <f t="shared" si="122"/>
        <v/>
      </c>
      <c r="AN153" s="34"/>
      <c r="AO153" s="34"/>
    </row>
    <row r="154" spans="1:41" x14ac:dyDescent="0.25">
      <c r="A154" s="34"/>
      <c r="B154" s="34"/>
      <c r="C154" s="34"/>
      <c r="D154" s="34"/>
      <c r="E154" s="34"/>
      <c r="F154" s="34"/>
      <c r="G154" s="34"/>
      <c r="H154" s="41"/>
      <c r="I154" s="40" t="str">
        <f t="shared" si="98"/>
        <v>ÿÿÿÿÿÿÿÿÿÿ</v>
      </c>
      <c r="J154" s="52" t="str">
        <f t="shared" si="99"/>
        <v/>
      </c>
      <c r="K154" s="67"/>
      <c r="L154" s="70"/>
      <c r="M154" s="74"/>
      <c r="N154" s="75"/>
      <c r="O154" s="58" t="str">
        <f>IF($J154="","",P154*Modules!$U$3)</f>
        <v/>
      </c>
      <c r="P154" s="96" t="str">
        <f t="shared" si="100"/>
        <v/>
      </c>
      <c r="Q154" s="52" t="str">
        <f t="shared" si="101"/>
        <v/>
      </c>
      <c r="R154" s="55" t="str">
        <f t="shared" si="102"/>
        <v/>
      </c>
      <c r="S154" s="55" t="str">
        <f t="shared" si="103"/>
        <v/>
      </c>
      <c r="T154" s="55" t="str">
        <f t="shared" si="104"/>
        <v/>
      </c>
      <c r="U154" s="104" t="str">
        <f t="shared" si="105"/>
        <v/>
      </c>
      <c r="V154" s="113" t="str">
        <f t="shared" si="106"/>
        <v/>
      </c>
      <c r="W154" s="52" t="str">
        <f t="shared" si="107"/>
        <v/>
      </c>
      <c r="X154" s="55" t="str">
        <f t="shared" si="108"/>
        <v/>
      </c>
      <c r="Y154" s="55" t="str">
        <f t="shared" si="109"/>
        <v/>
      </c>
      <c r="Z154" s="104" t="str">
        <f t="shared" si="110"/>
        <v/>
      </c>
      <c r="AA154" s="113" t="str">
        <f t="shared" si="111"/>
        <v/>
      </c>
      <c r="AB154" s="183"/>
      <c r="AC154" s="62" t="str">
        <f t="shared" si="112"/>
        <v/>
      </c>
      <c r="AD154" s="63" t="str">
        <f t="shared" si="113"/>
        <v/>
      </c>
      <c r="AE154" s="63" t="str">
        <f t="shared" si="114"/>
        <v/>
      </c>
      <c r="AF154" s="63" t="str">
        <f t="shared" si="115"/>
        <v/>
      </c>
      <c r="AG154" s="108" t="str">
        <f t="shared" si="116"/>
        <v/>
      </c>
      <c r="AH154" s="113" t="str">
        <f t="shared" si="117"/>
        <v/>
      </c>
      <c r="AI154" s="63" t="str">
        <f t="shared" si="118"/>
        <v/>
      </c>
      <c r="AJ154" s="63" t="str">
        <f t="shared" si="119"/>
        <v/>
      </c>
      <c r="AK154" s="63" t="str">
        <f t="shared" si="120"/>
        <v/>
      </c>
      <c r="AL154" s="108" t="str">
        <f t="shared" si="121"/>
        <v/>
      </c>
      <c r="AM154" s="113" t="str">
        <f t="shared" si="122"/>
        <v/>
      </c>
      <c r="AN154" s="34"/>
      <c r="AO154" s="34"/>
    </row>
    <row r="155" spans="1:41" x14ac:dyDescent="0.25">
      <c r="A155" s="34"/>
      <c r="B155" s="34"/>
      <c r="C155" s="34"/>
      <c r="D155" s="34"/>
      <c r="E155" s="34"/>
      <c r="F155" s="34"/>
      <c r="G155" s="34"/>
      <c r="H155" s="41"/>
      <c r="I155" s="40" t="str">
        <f t="shared" si="98"/>
        <v>ÿÿÿÿÿÿÿÿÿÿ</v>
      </c>
      <c r="J155" s="52" t="str">
        <f t="shared" si="99"/>
        <v/>
      </c>
      <c r="K155" s="67"/>
      <c r="L155" s="70"/>
      <c r="M155" s="74"/>
      <c r="N155" s="75"/>
      <c r="O155" s="58" t="str">
        <f>IF($J155="","",P155*Modules!$U$3)</f>
        <v/>
      </c>
      <c r="P155" s="96" t="str">
        <f t="shared" si="100"/>
        <v/>
      </c>
      <c r="Q155" s="52" t="str">
        <f t="shared" si="101"/>
        <v/>
      </c>
      <c r="R155" s="55" t="str">
        <f t="shared" si="102"/>
        <v/>
      </c>
      <c r="S155" s="55" t="str">
        <f t="shared" si="103"/>
        <v/>
      </c>
      <c r="T155" s="55" t="str">
        <f t="shared" si="104"/>
        <v/>
      </c>
      <c r="U155" s="104" t="str">
        <f t="shared" si="105"/>
        <v/>
      </c>
      <c r="V155" s="113" t="str">
        <f t="shared" si="106"/>
        <v/>
      </c>
      <c r="W155" s="52" t="str">
        <f t="shared" si="107"/>
        <v/>
      </c>
      <c r="X155" s="55" t="str">
        <f t="shared" si="108"/>
        <v/>
      </c>
      <c r="Y155" s="55" t="str">
        <f t="shared" si="109"/>
        <v/>
      </c>
      <c r="Z155" s="104" t="str">
        <f t="shared" si="110"/>
        <v/>
      </c>
      <c r="AA155" s="113" t="str">
        <f t="shared" si="111"/>
        <v/>
      </c>
      <c r="AB155" s="183"/>
      <c r="AC155" s="62" t="str">
        <f t="shared" si="112"/>
        <v/>
      </c>
      <c r="AD155" s="63" t="str">
        <f t="shared" si="113"/>
        <v/>
      </c>
      <c r="AE155" s="63" t="str">
        <f t="shared" si="114"/>
        <v/>
      </c>
      <c r="AF155" s="63" t="str">
        <f t="shared" si="115"/>
        <v/>
      </c>
      <c r="AG155" s="108" t="str">
        <f t="shared" si="116"/>
        <v/>
      </c>
      <c r="AH155" s="113" t="str">
        <f t="shared" si="117"/>
        <v/>
      </c>
      <c r="AI155" s="63" t="str">
        <f t="shared" si="118"/>
        <v/>
      </c>
      <c r="AJ155" s="63" t="str">
        <f t="shared" si="119"/>
        <v/>
      </c>
      <c r="AK155" s="63" t="str">
        <f t="shared" si="120"/>
        <v/>
      </c>
      <c r="AL155" s="108" t="str">
        <f t="shared" si="121"/>
        <v/>
      </c>
      <c r="AM155" s="113" t="str">
        <f t="shared" si="122"/>
        <v/>
      </c>
      <c r="AN155" s="34"/>
      <c r="AO155" s="34"/>
    </row>
    <row r="156" spans="1:41" x14ac:dyDescent="0.25">
      <c r="A156" s="34"/>
      <c r="B156" s="34"/>
      <c r="C156" s="34"/>
      <c r="D156" s="34"/>
      <c r="E156" s="34"/>
      <c r="F156" s="34"/>
      <c r="G156" s="34"/>
      <c r="H156" s="41"/>
      <c r="I156" s="40" t="str">
        <f t="shared" si="98"/>
        <v>ÿÿÿÿÿÿÿÿÿÿ</v>
      </c>
      <c r="J156" s="52" t="str">
        <f t="shared" si="99"/>
        <v/>
      </c>
      <c r="K156" s="67"/>
      <c r="L156" s="70"/>
      <c r="M156" s="74"/>
      <c r="N156" s="75"/>
      <c r="O156" s="58" t="str">
        <f>IF($J156="","",P156*Modules!$U$3)</f>
        <v/>
      </c>
      <c r="P156" s="96" t="str">
        <f t="shared" si="100"/>
        <v/>
      </c>
      <c r="Q156" s="52" t="str">
        <f t="shared" si="101"/>
        <v/>
      </c>
      <c r="R156" s="55" t="str">
        <f t="shared" si="102"/>
        <v/>
      </c>
      <c r="S156" s="55" t="str">
        <f t="shared" si="103"/>
        <v/>
      </c>
      <c r="T156" s="55" t="str">
        <f t="shared" si="104"/>
        <v/>
      </c>
      <c r="U156" s="104" t="str">
        <f t="shared" si="105"/>
        <v/>
      </c>
      <c r="V156" s="113" t="str">
        <f t="shared" si="106"/>
        <v/>
      </c>
      <c r="W156" s="52" t="str">
        <f t="shared" si="107"/>
        <v/>
      </c>
      <c r="X156" s="55" t="str">
        <f t="shared" si="108"/>
        <v/>
      </c>
      <c r="Y156" s="55" t="str">
        <f t="shared" si="109"/>
        <v/>
      </c>
      <c r="Z156" s="104" t="str">
        <f t="shared" si="110"/>
        <v/>
      </c>
      <c r="AA156" s="113" t="str">
        <f t="shared" si="111"/>
        <v/>
      </c>
      <c r="AB156" s="183"/>
      <c r="AC156" s="62" t="str">
        <f t="shared" si="112"/>
        <v/>
      </c>
      <c r="AD156" s="63" t="str">
        <f t="shared" si="113"/>
        <v/>
      </c>
      <c r="AE156" s="63" t="str">
        <f t="shared" si="114"/>
        <v/>
      </c>
      <c r="AF156" s="63" t="str">
        <f t="shared" si="115"/>
        <v/>
      </c>
      <c r="AG156" s="108" t="str">
        <f t="shared" si="116"/>
        <v/>
      </c>
      <c r="AH156" s="113" t="str">
        <f t="shared" si="117"/>
        <v/>
      </c>
      <c r="AI156" s="63" t="str">
        <f t="shared" si="118"/>
        <v/>
      </c>
      <c r="AJ156" s="63" t="str">
        <f t="shared" si="119"/>
        <v/>
      </c>
      <c r="AK156" s="63" t="str">
        <f t="shared" si="120"/>
        <v/>
      </c>
      <c r="AL156" s="108" t="str">
        <f t="shared" si="121"/>
        <v/>
      </c>
      <c r="AM156" s="113" t="str">
        <f t="shared" si="122"/>
        <v/>
      </c>
      <c r="AN156" s="34"/>
      <c r="AO156" s="34"/>
    </row>
    <row r="157" spans="1:41" x14ac:dyDescent="0.25">
      <c r="A157" s="34"/>
      <c r="B157" s="34"/>
      <c r="C157" s="34"/>
      <c r="D157" s="34"/>
      <c r="E157" s="34"/>
      <c r="F157" s="34"/>
      <c r="G157" s="34"/>
      <c r="H157" s="41"/>
      <c r="I157" s="40" t="str">
        <f t="shared" si="98"/>
        <v>ÿÿÿÿÿÿÿÿÿÿ</v>
      </c>
      <c r="J157" s="52" t="str">
        <f t="shared" si="99"/>
        <v/>
      </c>
      <c r="K157" s="67"/>
      <c r="L157" s="70"/>
      <c r="M157" s="74"/>
      <c r="N157" s="75"/>
      <c r="O157" s="58" t="str">
        <f>IF($J157="","",P157*Modules!$U$3)</f>
        <v/>
      </c>
      <c r="P157" s="96" t="str">
        <f t="shared" si="100"/>
        <v/>
      </c>
      <c r="Q157" s="52" t="str">
        <f t="shared" si="101"/>
        <v/>
      </c>
      <c r="R157" s="55" t="str">
        <f t="shared" si="102"/>
        <v/>
      </c>
      <c r="S157" s="55" t="str">
        <f t="shared" si="103"/>
        <v/>
      </c>
      <c r="T157" s="55" t="str">
        <f t="shared" si="104"/>
        <v/>
      </c>
      <c r="U157" s="104" t="str">
        <f t="shared" si="105"/>
        <v/>
      </c>
      <c r="V157" s="113" t="str">
        <f t="shared" si="106"/>
        <v/>
      </c>
      <c r="W157" s="52" t="str">
        <f t="shared" si="107"/>
        <v/>
      </c>
      <c r="X157" s="55" t="str">
        <f t="shared" si="108"/>
        <v/>
      </c>
      <c r="Y157" s="55" t="str">
        <f t="shared" si="109"/>
        <v/>
      </c>
      <c r="Z157" s="104" t="str">
        <f t="shared" si="110"/>
        <v/>
      </c>
      <c r="AA157" s="113" t="str">
        <f t="shared" si="111"/>
        <v/>
      </c>
      <c r="AB157" s="183"/>
      <c r="AC157" s="62" t="str">
        <f t="shared" si="112"/>
        <v/>
      </c>
      <c r="AD157" s="63" t="str">
        <f t="shared" si="113"/>
        <v/>
      </c>
      <c r="AE157" s="63" t="str">
        <f t="shared" si="114"/>
        <v/>
      </c>
      <c r="AF157" s="63" t="str">
        <f t="shared" si="115"/>
        <v/>
      </c>
      <c r="AG157" s="108" t="str">
        <f t="shared" si="116"/>
        <v/>
      </c>
      <c r="AH157" s="113" t="str">
        <f t="shared" si="117"/>
        <v/>
      </c>
      <c r="AI157" s="63" t="str">
        <f t="shared" si="118"/>
        <v/>
      </c>
      <c r="AJ157" s="63" t="str">
        <f t="shared" si="119"/>
        <v/>
      </c>
      <c r="AK157" s="63" t="str">
        <f t="shared" si="120"/>
        <v/>
      </c>
      <c r="AL157" s="108" t="str">
        <f t="shared" si="121"/>
        <v/>
      </c>
      <c r="AM157" s="113" t="str">
        <f t="shared" si="122"/>
        <v/>
      </c>
      <c r="AN157" s="34"/>
      <c r="AO157" s="34"/>
    </row>
    <row r="158" spans="1:41" x14ac:dyDescent="0.25">
      <c r="A158" s="34"/>
      <c r="B158" s="34"/>
      <c r="C158" s="34"/>
      <c r="D158" s="34"/>
      <c r="E158" s="34"/>
      <c r="F158" s="34"/>
      <c r="G158" s="34"/>
      <c r="H158" s="41"/>
      <c r="I158" s="40" t="str">
        <f t="shared" si="98"/>
        <v>ÿÿÿÿÿÿÿÿÿÿ</v>
      </c>
      <c r="J158" s="52" t="str">
        <f t="shared" si="99"/>
        <v/>
      </c>
      <c r="K158" s="67"/>
      <c r="L158" s="70"/>
      <c r="M158" s="74"/>
      <c r="N158" s="75"/>
      <c r="O158" s="58" t="str">
        <f>IF($J158="","",P158*Modules!$U$3)</f>
        <v/>
      </c>
      <c r="P158" s="96" t="str">
        <f t="shared" si="100"/>
        <v/>
      </c>
      <c r="Q158" s="52" t="str">
        <f t="shared" si="101"/>
        <v/>
      </c>
      <c r="R158" s="55" t="str">
        <f t="shared" si="102"/>
        <v/>
      </c>
      <c r="S158" s="55" t="str">
        <f t="shared" si="103"/>
        <v/>
      </c>
      <c r="T158" s="55" t="str">
        <f t="shared" si="104"/>
        <v/>
      </c>
      <c r="U158" s="104" t="str">
        <f t="shared" si="105"/>
        <v/>
      </c>
      <c r="V158" s="113" t="str">
        <f t="shared" si="106"/>
        <v/>
      </c>
      <c r="W158" s="52" t="str">
        <f t="shared" si="107"/>
        <v/>
      </c>
      <c r="X158" s="55" t="str">
        <f t="shared" si="108"/>
        <v/>
      </c>
      <c r="Y158" s="55" t="str">
        <f t="shared" si="109"/>
        <v/>
      </c>
      <c r="Z158" s="104" t="str">
        <f t="shared" si="110"/>
        <v/>
      </c>
      <c r="AA158" s="113" t="str">
        <f t="shared" si="111"/>
        <v/>
      </c>
      <c r="AB158" s="183"/>
      <c r="AC158" s="62" t="str">
        <f t="shared" si="112"/>
        <v/>
      </c>
      <c r="AD158" s="63" t="str">
        <f t="shared" si="113"/>
        <v/>
      </c>
      <c r="AE158" s="63" t="str">
        <f t="shared" si="114"/>
        <v/>
      </c>
      <c r="AF158" s="63" t="str">
        <f t="shared" si="115"/>
        <v/>
      </c>
      <c r="AG158" s="108" t="str">
        <f t="shared" si="116"/>
        <v/>
      </c>
      <c r="AH158" s="113" t="str">
        <f t="shared" si="117"/>
        <v/>
      </c>
      <c r="AI158" s="63" t="str">
        <f t="shared" si="118"/>
        <v/>
      </c>
      <c r="AJ158" s="63" t="str">
        <f t="shared" si="119"/>
        <v/>
      </c>
      <c r="AK158" s="63" t="str">
        <f t="shared" si="120"/>
        <v/>
      </c>
      <c r="AL158" s="108" t="str">
        <f t="shared" si="121"/>
        <v/>
      </c>
      <c r="AM158" s="113" t="str">
        <f t="shared" si="122"/>
        <v/>
      </c>
      <c r="AN158" s="34"/>
      <c r="AO158" s="34"/>
    </row>
    <row r="159" spans="1:41" x14ac:dyDescent="0.25">
      <c r="A159" s="34"/>
      <c r="B159" s="34"/>
      <c r="C159" s="34"/>
      <c r="D159" s="34"/>
      <c r="E159" s="34"/>
      <c r="F159" s="34"/>
      <c r="G159" s="34"/>
      <c r="H159" s="41"/>
      <c r="I159" s="40" t="str">
        <f t="shared" si="98"/>
        <v>ÿÿÿÿÿÿÿÿÿÿ</v>
      </c>
      <c r="J159" s="52" t="str">
        <f t="shared" si="99"/>
        <v/>
      </c>
      <c r="K159" s="67"/>
      <c r="L159" s="70"/>
      <c r="M159" s="74"/>
      <c r="N159" s="75"/>
      <c r="O159" s="58" t="str">
        <f>IF($J159="","",P159*Modules!$U$3)</f>
        <v/>
      </c>
      <c r="P159" s="96" t="str">
        <f t="shared" si="100"/>
        <v/>
      </c>
      <c r="Q159" s="52" t="str">
        <f t="shared" si="101"/>
        <v/>
      </c>
      <c r="R159" s="55" t="str">
        <f t="shared" si="102"/>
        <v/>
      </c>
      <c r="S159" s="55" t="str">
        <f t="shared" si="103"/>
        <v/>
      </c>
      <c r="T159" s="55" t="str">
        <f t="shared" si="104"/>
        <v/>
      </c>
      <c r="U159" s="104" t="str">
        <f t="shared" si="105"/>
        <v/>
      </c>
      <c r="V159" s="113" t="str">
        <f t="shared" si="106"/>
        <v/>
      </c>
      <c r="W159" s="52" t="str">
        <f t="shared" si="107"/>
        <v/>
      </c>
      <c r="X159" s="55" t="str">
        <f t="shared" si="108"/>
        <v/>
      </c>
      <c r="Y159" s="55" t="str">
        <f t="shared" si="109"/>
        <v/>
      </c>
      <c r="Z159" s="104" t="str">
        <f t="shared" si="110"/>
        <v/>
      </c>
      <c r="AA159" s="113" t="str">
        <f t="shared" si="111"/>
        <v/>
      </c>
      <c r="AB159" s="183"/>
      <c r="AC159" s="62" t="str">
        <f t="shared" si="112"/>
        <v/>
      </c>
      <c r="AD159" s="63" t="str">
        <f t="shared" si="113"/>
        <v/>
      </c>
      <c r="AE159" s="63" t="str">
        <f t="shared" si="114"/>
        <v/>
      </c>
      <c r="AF159" s="63" t="str">
        <f t="shared" si="115"/>
        <v/>
      </c>
      <c r="AG159" s="108" t="str">
        <f t="shared" si="116"/>
        <v/>
      </c>
      <c r="AH159" s="113" t="str">
        <f t="shared" si="117"/>
        <v/>
      </c>
      <c r="AI159" s="63" t="str">
        <f t="shared" si="118"/>
        <v/>
      </c>
      <c r="AJ159" s="63" t="str">
        <f t="shared" si="119"/>
        <v/>
      </c>
      <c r="AK159" s="63" t="str">
        <f t="shared" si="120"/>
        <v/>
      </c>
      <c r="AL159" s="108" t="str">
        <f t="shared" si="121"/>
        <v/>
      </c>
      <c r="AM159" s="113" t="str">
        <f t="shared" si="122"/>
        <v/>
      </c>
      <c r="AN159" s="34"/>
      <c r="AO159" s="34"/>
    </row>
    <row r="160" spans="1:41" x14ac:dyDescent="0.25">
      <c r="A160" s="34"/>
      <c r="B160" s="34"/>
      <c r="C160" s="34"/>
      <c r="D160" s="34"/>
      <c r="E160" s="34"/>
      <c r="F160" s="34"/>
      <c r="G160" s="34"/>
      <c r="H160" s="41"/>
      <c r="I160" s="40" t="str">
        <f t="shared" si="98"/>
        <v>ÿÿÿÿÿÿÿÿÿÿ</v>
      </c>
      <c r="J160" s="52" t="str">
        <f t="shared" si="99"/>
        <v/>
      </c>
      <c r="K160" s="67"/>
      <c r="L160" s="70"/>
      <c r="M160" s="74"/>
      <c r="N160" s="75"/>
      <c r="O160" s="58" t="str">
        <f>IF($J160="","",P160*Modules!$U$3)</f>
        <v/>
      </c>
      <c r="P160" s="96" t="str">
        <f t="shared" si="100"/>
        <v/>
      </c>
      <c r="Q160" s="52" t="str">
        <f t="shared" si="101"/>
        <v/>
      </c>
      <c r="R160" s="55" t="str">
        <f t="shared" si="102"/>
        <v/>
      </c>
      <c r="S160" s="55" t="str">
        <f t="shared" si="103"/>
        <v/>
      </c>
      <c r="T160" s="55" t="str">
        <f t="shared" si="104"/>
        <v/>
      </c>
      <c r="U160" s="104" t="str">
        <f t="shared" si="105"/>
        <v/>
      </c>
      <c r="V160" s="113" t="str">
        <f t="shared" si="106"/>
        <v/>
      </c>
      <c r="W160" s="52" t="str">
        <f t="shared" si="107"/>
        <v/>
      </c>
      <c r="X160" s="55" t="str">
        <f t="shared" si="108"/>
        <v/>
      </c>
      <c r="Y160" s="55" t="str">
        <f t="shared" si="109"/>
        <v/>
      </c>
      <c r="Z160" s="104" t="str">
        <f t="shared" si="110"/>
        <v/>
      </c>
      <c r="AA160" s="113" t="str">
        <f t="shared" si="111"/>
        <v/>
      </c>
      <c r="AB160" s="183"/>
      <c r="AC160" s="62" t="str">
        <f t="shared" si="112"/>
        <v/>
      </c>
      <c r="AD160" s="63" t="str">
        <f t="shared" si="113"/>
        <v/>
      </c>
      <c r="AE160" s="63" t="str">
        <f t="shared" si="114"/>
        <v/>
      </c>
      <c r="AF160" s="63" t="str">
        <f t="shared" si="115"/>
        <v/>
      </c>
      <c r="AG160" s="108" t="str">
        <f t="shared" si="116"/>
        <v/>
      </c>
      <c r="AH160" s="113" t="str">
        <f t="shared" si="117"/>
        <v/>
      </c>
      <c r="AI160" s="63" t="str">
        <f t="shared" si="118"/>
        <v/>
      </c>
      <c r="AJ160" s="63" t="str">
        <f t="shared" si="119"/>
        <v/>
      </c>
      <c r="AK160" s="63" t="str">
        <f t="shared" si="120"/>
        <v/>
      </c>
      <c r="AL160" s="108" t="str">
        <f t="shared" si="121"/>
        <v/>
      </c>
      <c r="AM160" s="113" t="str">
        <f t="shared" si="122"/>
        <v/>
      </c>
      <c r="AN160" s="34"/>
      <c r="AO160" s="34"/>
    </row>
    <row r="161" spans="1:41" x14ac:dyDescent="0.25">
      <c r="A161" s="34"/>
      <c r="B161" s="34"/>
      <c r="C161" s="34"/>
      <c r="D161" s="34"/>
      <c r="E161" s="34"/>
      <c r="F161" s="34"/>
      <c r="G161" s="34"/>
      <c r="H161" s="41"/>
      <c r="I161" s="40" t="str">
        <f t="shared" si="98"/>
        <v>ÿÿÿÿÿÿÿÿÿÿ</v>
      </c>
      <c r="J161" s="52" t="str">
        <f t="shared" si="99"/>
        <v/>
      </c>
      <c r="K161" s="67"/>
      <c r="L161" s="70"/>
      <c r="M161" s="74"/>
      <c r="N161" s="75"/>
      <c r="O161" s="58" t="str">
        <f>IF($J161="","",P161*Modules!$U$3)</f>
        <v/>
      </c>
      <c r="P161" s="96" t="str">
        <f t="shared" si="100"/>
        <v/>
      </c>
      <c r="Q161" s="52" t="str">
        <f t="shared" si="101"/>
        <v/>
      </c>
      <c r="R161" s="55" t="str">
        <f t="shared" si="102"/>
        <v/>
      </c>
      <c r="S161" s="55" t="str">
        <f t="shared" si="103"/>
        <v/>
      </c>
      <c r="T161" s="55" t="str">
        <f t="shared" si="104"/>
        <v/>
      </c>
      <c r="U161" s="104" t="str">
        <f t="shared" si="105"/>
        <v/>
      </c>
      <c r="V161" s="113" t="str">
        <f t="shared" si="106"/>
        <v/>
      </c>
      <c r="W161" s="52" t="str">
        <f t="shared" si="107"/>
        <v/>
      </c>
      <c r="X161" s="55" t="str">
        <f t="shared" si="108"/>
        <v/>
      </c>
      <c r="Y161" s="55" t="str">
        <f t="shared" si="109"/>
        <v/>
      </c>
      <c r="Z161" s="104" t="str">
        <f t="shared" si="110"/>
        <v/>
      </c>
      <c r="AA161" s="113" t="str">
        <f t="shared" si="111"/>
        <v/>
      </c>
      <c r="AB161" s="183"/>
      <c r="AC161" s="62" t="str">
        <f t="shared" si="112"/>
        <v/>
      </c>
      <c r="AD161" s="63" t="str">
        <f t="shared" si="113"/>
        <v/>
      </c>
      <c r="AE161" s="63" t="str">
        <f t="shared" si="114"/>
        <v/>
      </c>
      <c r="AF161" s="63" t="str">
        <f t="shared" si="115"/>
        <v/>
      </c>
      <c r="AG161" s="108" t="str">
        <f t="shared" si="116"/>
        <v/>
      </c>
      <c r="AH161" s="113" t="str">
        <f t="shared" si="117"/>
        <v/>
      </c>
      <c r="AI161" s="63" t="str">
        <f t="shared" si="118"/>
        <v/>
      </c>
      <c r="AJ161" s="63" t="str">
        <f t="shared" si="119"/>
        <v/>
      </c>
      <c r="AK161" s="63" t="str">
        <f t="shared" si="120"/>
        <v/>
      </c>
      <c r="AL161" s="108" t="str">
        <f t="shared" si="121"/>
        <v/>
      </c>
      <c r="AM161" s="113" t="str">
        <f t="shared" si="122"/>
        <v/>
      </c>
      <c r="AN161" s="34"/>
      <c r="AO161" s="34"/>
    </row>
    <row r="162" spans="1:41" x14ac:dyDescent="0.25">
      <c r="A162" s="34"/>
      <c r="B162" s="34"/>
      <c r="C162" s="34"/>
      <c r="D162" s="34"/>
      <c r="E162" s="34"/>
      <c r="F162" s="34"/>
      <c r="G162" s="34"/>
      <c r="H162" s="41"/>
      <c r="I162" s="40" t="str">
        <f t="shared" si="98"/>
        <v>ÿÿÿÿÿÿÿÿÿÿ</v>
      </c>
      <c r="J162" s="52" t="str">
        <f t="shared" si="99"/>
        <v/>
      </c>
      <c r="K162" s="67"/>
      <c r="L162" s="70"/>
      <c r="M162" s="74"/>
      <c r="N162" s="75"/>
      <c r="O162" s="58" t="str">
        <f>IF($J162="","",P162*Modules!$U$3)</f>
        <v/>
      </c>
      <c r="P162" s="96" t="str">
        <f t="shared" si="100"/>
        <v/>
      </c>
      <c r="Q162" s="52" t="str">
        <f t="shared" si="101"/>
        <v/>
      </c>
      <c r="R162" s="55" t="str">
        <f t="shared" si="102"/>
        <v/>
      </c>
      <c r="S162" s="55" t="str">
        <f t="shared" si="103"/>
        <v/>
      </c>
      <c r="T162" s="55" t="str">
        <f t="shared" si="104"/>
        <v/>
      </c>
      <c r="U162" s="104" t="str">
        <f t="shared" si="105"/>
        <v/>
      </c>
      <c r="V162" s="113" t="str">
        <f t="shared" si="106"/>
        <v/>
      </c>
      <c r="W162" s="52" t="str">
        <f t="shared" si="107"/>
        <v/>
      </c>
      <c r="X162" s="55" t="str">
        <f t="shared" si="108"/>
        <v/>
      </c>
      <c r="Y162" s="55" t="str">
        <f t="shared" si="109"/>
        <v/>
      </c>
      <c r="Z162" s="104" t="str">
        <f t="shared" si="110"/>
        <v/>
      </c>
      <c r="AA162" s="113" t="str">
        <f t="shared" si="111"/>
        <v/>
      </c>
      <c r="AB162" s="183"/>
      <c r="AC162" s="62" t="str">
        <f t="shared" si="112"/>
        <v/>
      </c>
      <c r="AD162" s="63" t="str">
        <f t="shared" si="113"/>
        <v/>
      </c>
      <c r="AE162" s="63" t="str">
        <f t="shared" si="114"/>
        <v/>
      </c>
      <c r="AF162" s="63" t="str">
        <f t="shared" si="115"/>
        <v/>
      </c>
      <c r="AG162" s="108" t="str">
        <f t="shared" si="116"/>
        <v/>
      </c>
      <c r="AH162" s="113" t="str">
        <f t="shared" si="117"/>
        <v/>
      </c>
      <c r="AI162" s="63" t="str">
        <f t="shared" si="118"/>
        <v/>
      </c>
      <c r="AJ162" s="63" t="str">
        <f t="shared" si="119"/>
        <v/>
      </c>
      <c r="AK162" s="63" t="str">
        <f t="shared" si="120"/>
        <v/>
      </c>
      <c r="AL162" s="108" t="str">
        <f t="shared" si="121"/>
        <v/>
      </c>
      <c r="AM162" s="113" t="str">
        <f t="shared" si="122"/>
        <v/>
      </c>
      <c r="AN162" s="34"/>
      <c r="AO162" s="34"/>
    </row>
    <row r="163" spans="1:41" x14ac:dyDescent="0.25">
      <c r="A163" s="34"/>
      <c r="B163" s="34"/>
      <c r="C163" s="34"/>
      <c r="D163" s="34"/>
      <c r="E163" s="34"/>
      <c r="F163" s="34"/>
      <c r="G163" s="34"/>
      <c r="H163" s="41"/>
      <c r="I163" s="40" t="str">
        <f t="shared" si="98"/>
        <v>ÿÿÿÿÿÿÿÿÿÿ</v>
      </c>
      <c r="J163" s="52" t="str">
        <f t="shared" si="99"/>
        <v/>
      </c>
      <c r="K163" s="67"/>
      <c r="L163" s="70"/>
      <c r="M163" s="74"/>
      <c r="N163" s="75"/>
      <c r="O163" s="58" t="str">
        <f>IF($J163="","",P163*Modules!$U$3)</f>
        <v/>
      </c>
      <c r="P163" s="96" t="str">
        <f t="shared" si="100"/>
        <v/>
      </c>
      <c r="Q163" s="52" t="str">
        <f t="shared" si="101"/>
        <v/>
      </c>
      <c r="R163" s="55" t="str">
        <f t="shared" si="102"/>
        <v/>
      </c>
      <c r="S163" s="55" t="str">
        <f t="shared" si="103"/>
        <v/>
      </c>
      <c r="T163" s="55" t="str">
        <f t="shared" si="104"/>
        <v/>
      </c>
      <c r="U163" s="104" t="str">
        <f t="shared" si="105"/>
        <v/>
      </c>
      <c r="V163" s="113" t="str">
        <f t="shared" si="106"/>
        <v/>
      </c>
      <c r="W163" s="52" t="str">
        <f t="shared" si="107"/>
        <v/>
      </c>
      <c r="X163" s="55" t="str">
        <f t="shared" si="108"/>
        <v/>
      </c>
      <c r="Y163" s="55" t="str">
        <f t="shared" si="109"/>
        <v/>
      </c>
      <c r="Z163" s="104" t="str">
        <f t="shared" si="110"/>
        <v/>
      </c>
      <c r="AA163" s="113" t="str">
        <f t="shared" si="111"/>
        <v/>
      </c>
      <c r="AB163" s="183"/>
      <c r="AC163" s="62" t="str">
        <f t="shared" si="112"/>
        <v/>
      </c>
      <c r="AD163" s="63" t="str">
        <f t="shared" si="113"/>
        <v/>
      </c>
      <c r="AE163" s="63" t="str">
        <f t="shared" si="114"/>
        <v/>
      </c>
      <c r="AF163" s="63" t="str">
        <f t="shared" si="115"/>
        <v/>
      </c>
      <c r="AG163" s="108" t="str">
        <f t="shared" si="116"/>
        <v/>
      </c>
      <c r="AH163" s="113" t="str">
        <f t="shared" si="117"/>
        <v/>
      </c>
      <c r="AI163" s="63" t="str">
        <f t="shared" si="118"/>
        <v/>
      </c>
      <c r="AJ163" s="63" t="str">
        <f t="shared" si="119"/>
        <v/>
      </c>
      <c r="AK163" s="63" t="str">
        <f t="shared" si="120"/>
        <v/>
      </c>
      <c r="AL163" s="108" t="str">
        <f t="shared" si="121"/>
        <v/>
      </c>
      <c r="AM163" s="113" t="str">
        <f t="shared" si="122"/>
        <v/>
      </c>
      <c r="AN163" s="34"/>
      <c r="AO163" s="34"/>
    </row>
    <row r="164" spans="1:41" x14ac:dyDescent="0.25">
      <c r="A164" s="34"/>
      <c r="B164" s="34"/>
      <c r="C164" s="34"/>
      <c r="D164" s="34"/>
      <c r="E164" s="34"/>
      <c r="F164" s="34"/>
      <c r="G164" s="34"/>
      <c r="H164" s="41"/>
      <c r="I164" s="40" t="str">
        <f t="shared" si="98"/>
        <v>ÿÿÿÿÿÿÿÿÿÿ</v>
      </c>
      <c r="J164" s="52" t="str">
        <f t="shared" si="99"/>
        <v/>
      </c>
      <c r="K164" s="67"/>
      <c r="L164" s="70"/>
      <c r="M164" s="74"/>
      <c r="N164" s="75"/>
      <c r="O164" s="58" t="str">
        <f>IF($J164="","",P164*Modules!$U$3)</f>
        <v/>
      </c>
      <c r="P164" s="96" t="str">
        <f t="shared" si="100"/>
        <v/>
      </c>
      <c r="Q164" s="52" t="str">
        <f t="shared" si="101"/>
        <v/>
      </c>
      <c r="R164" s="55" t="str">
        <f t="shared" si="102"/>
        <v/>
      </c>
      <c r="S164" s="55" t="str">
        <f t="shared" si="103"/>
        <v/>
      </c>
      <c r="T164" s="55" t="str">
        <f t="shared" si="104"/>
        <v/>
      </c>
      <c r="U164" s="104" t="str">
        <f t="shared" si="105"/>
        <v/>
      </c>
      <c r="V164" s="113" t="str">
        <f t="shared" si="106"/>
        <v/>
      </c>
      <c r="W164" s="52" t="str">
        <f t="shared" si="107"/>
        <v/>
      </c>
      <c r="X164" s="55" t="str">
        <f t="shared" si="108"/>
        <v/>
      </c>
      <c r="Y164" s="55" t="str">
        <f t="shared" si="109"/>
        <v/>
      </c>
      <c r="Z164" s="104" t="str">
        <f t="shared" si="110"/>
        <v/>
      </c>
      <c r="AA164" s="113" t="str">
        <f t="shared" si="111"/>
        <v/>
      </c>
      <c r="AB164" s="183"/>
      <c r="AC164" s="62" t="str">
        <f t="shared" si="112"/>
        <v/>
      </c>
      <c r="AD164" s="63" t="str">
        <f t="shared" si="113"/>
        <v/>
      </c>
      <c r="AE164" s="63" t="str">
        <f t="shared" si="114"/>
        <v/>
      </c>
      <c r="AF164" s="63" t="str">
        <f t="shared" si="115"/>
        <v/>
      </c>
      <c r="AG164" s="108" t="str">
        <f t="shared" si="116"/>
        <v/>
      </c>
      <c r="AH164" s="113" t="str">
        <f t="shared" si="117"/>
        <v/>
      </c>
      <c r="AI164" s="63" t="str">
        <f t="shared" si="118"/>
        <v/>
      </c>
      <c r="AJ164" s="63" t="str">
        <f t="shared" si="119"/>
        <v/>
      </c>
      <c r="AK164" s="63" t="str">
        <f t="shared" si="120"/>
        <v/>
      </c>
      <c r="AL164" s="108" t="str">
        <f t="shared" si="121"/>
        <v/>
      </c>
      <c r="AM164" s="113" t="str">
        <f t="shared" si="122"/>
        <v/>
      </c>
      <c r="AN164" s="34"/>
      <c r="AO164" s="34"/>
    </row>
    <row r="165" spans="1:41" x14ac:dyDescent="0.25">
      <c r="A165" s="34"/>
      <c r="B165" s="34"/>
      <c r="C165" s="34"/>
      <c r="D165" s="34"/>
      <c r="E165" s="34"/>
      <c r="F165" s="34"/>
      <c r="G165" s="34"/>
      <c r="H165" s="41"/>
      <c r="I165" s="40" t="str">
        <f t="shared" si="98"/>
        <v>ÿÿÿÿÿÿÿÿÿÿ</v>
      </c>
      <c r="J165" s="52" t="str">
        <f t="shared" si="99"/>
        <v/>
      </c>
      <c r="K165" s="67"/>
      <c r="L165" s="70"/>
      <c r="M165" s="74"/>
      <c r="N165" s="75"/>
      <c r="O165" s="58" t="str">
        <f>IF($J165="","",P165*Modules!$U$3)</f>
        <v/>
      </c>
      <c r="P165" s="96" t="str">
        <f t="shared" si="100"/>
        <v/>
      </c>
      <c r="Q165" s="52" t="str">
        <f t="shared" si="101"/>
        <v/>
      </c>
      <c r="R165" s="55" t="str">
        <f t="shared" si="102"/>
        <v/>
      </c>
      <c r="S165" s="55" t="str">
        <f t="shared" si="103"/>
        <v/>
      </c>
      <c r="T165" s="55" t="str">
        <f t="shared" si="104"/>
        <v/>
      </c>
      <c r="U165" s="104" t="str">
        <f t="shared" si="105"/>
        <v/>
      </c>
      <c r="V165" s="113" t="str">
        <f t="shared" si="106"/>
        <v/>
      </c>
      <c r="W165" s="52" t="str">
        <f t="shared" si="107"/>
        <v/>
      </c>
      <c r="X165" s="55" t="str">
        <f t="shared" si="108"/>
        <v/>
      </c>
      <c r="Y165" s="55" t="str">
        <f t="shared" si="109"/>
        <v/>
      </c>
      <c r="Z165" s="104" t="str">
        <f t="shared" si="110"/>
        <v/>
      </c>
      <c r="AA165" s="113" t="str">
        <f t="shared" si="111"/>
        <v/>
      </c>
      <c r="AB165" s="183"/>
      <c r="AC165" s="62" t="str">
        <f t="shared" si="112"/>
        <v/>
      </c>
      <c r="AD165" s="63" t="str">
        <f t="shared" si="113"/>
        <v/>
      </c>
      <c r="AE165" s="63" t="str">
        <f t="shared" si="114"/>
        <v/>
      </c>
      <c r="AF165" s="63" t="str">
        <f t="shared" si="115"/>
        <v/>
      </c>
      <c r="AG165" s="108" t="str">
        <f t="shared" si="116"/>
        <v/>
      </c>
      <c r="AH165" s="113" t="str">
        <f t="shared" si="117"/>
        <v/>
      </c>
      <c r="AI165" s="63" t="str">
        <f t="shared" si="118"/>
        <v/>
      </c>
      <c r="AJ165" s="63" t="str">
        <f t="shared" si="119"/>
        <v/>
      </c>
      <c r="AK165" s="63" t="str">
        <f t="shared" si="120"/>
        <v/>
      </c>
      <c r="AL165" s="108" t="str">
        <f t="shared" si="121"/>
        <v/>
      </c>
      <c r="AM165" s="113" t="str">
        <f t="shared" si="122"/>
        <v/>
      </c>
      <c r="AN165" s="34"/>
      <c r="AO165" s="34"/>
    </row>
    <row r="166" spans="1:41" x14ac:dyDescent="0.25">
      <c r="A166" s="34"/>
      <c r="B166" s="34"/>
      <c r="C166" s="34"/>
      <c r="D166" s="34"/>
      <c r="E166" s="34"/>
      <c r="F166" s="34"/>
      <c r="G166" s="34"/>
      <c r="H166" s="41"/>
      <c r="I166" s="40" t="str">
        <f t="shared" si="98"/>
        <v>ÿÿÿÿÿÿÿÿÿÿ</v>
      </c>
      <c r="J166" s="52" t="str">
        <f t="shared" si="99"/>
        <v/>
      </c>
      <c r="K166" s="67"/>
      <c r="L166" s="70"/>
      <c r="M166" s="74"/>
      <c r="N166" s="75"/>
      <c r="O166" s="58" t="str">
        <f>IF($J166="","",P166*Modules!$U$3)</f>
        <v/>
      </c>
      <c r="P166" s="96" t="str">
        <f t="shared" si="100"/>
        <v/>
      </c>
      <c r="Q166" s="52" t="str">
        <f t="shared" si="101"/>
        <v/>
      </c>
      <c r="R166" s="55" t="str">
        <f t="shared" si="102"/>
        <v/>
      </c>
      <c r="S166" s="55" t="str">
        <f t="shared" si="103"/>
        <v/>
      </c>
      <c r="T166" s="55" t="str">
        <f t="shared" si="104"/>
        <v/>
      </c>
      <c r="U166" s="104" t="str">
        <f t="shared" si="105"/>
        <v/>
      </c>
      <c r="V166" s="113" t="str">
        <f t="shared" si="106"/>
        <v/>
      </c>
      <c r="W166" s="52" t="str">
        <f t="shared" si="107"/>
        <v/>
      </c>
      <c r="X166" s="55" t="str">
        <f t="shared" si="108"/>
        <v/>
      </c>
      <c r="Y166" s="55" t="str">
        <f t="shared" si="109"/>
        <v/>
      </c>
      <c r="Z166" s="104" t="str">
        <f t="shared" si="110"/>
        <v/>
      </c>
      <c r="AA166" s="113" t="str">
        <f t="shared" si="111"/>
        <v/>
      </c>
      <c r="AB166" s="183"/>
      <c r="AC166" s="62" t="str">
        <f t="shared" si="112"/>
        <v/>
      </c>
      <c r="AD166" s="63" t="str">
        <f t="shared" si="113"/>
        <v/>
      </c>
      <c r="AE166" s="63" t="str">
        <f t="shared" si="114"/>
        <v/>
      </c>
      <c r="AF166" s="63" t="str">
        <f t="shared" si="115"/>
        <v/>
      </c>
      <c r="AG166" s="108" t="str">
        <f t="shared" si="116"/>
        <v/>
      </c>
      <c r="AH166" s="113" t="str">
        <f t="shared" si="117"/>
        <v/>
      </c>
      <c r="AI166" s="63" t="str">
        <f t="shared" si="118"/>
        <v/>
      </c>
      <c r="AJ166" s="63" t="str">
        <f t="shared" si="119"/>
        <v/>
      </c>
      <c r="AK166" s="63" t="str">
        <f t="shared" si="120"/>
        <v/>
      </c>
      <c r="AL166" s="108" t="str">
        <f t="shared" si="121"/>
        <v/>
      </c>
      <c r="AM166" s="113" t="str">
        <f t="shared" si="122"/>
        <v/>
      </c>
      <c r="AN166" s="34"/>
      <c r="AO166" s="34"/>
    </row>
    <row r="167" spans="1:41" x14ac:dyDescent="0.25">
      <c r="A167" s="34"/>
      <c r="B167" s="34"/>
      <c r="C167" s="34"/>
      <c r="D167" s="34"/>
      <c r="E167" s="34"/>
      <c r="F167" s="34"/>
      <c r="G167" s="34"/>
      <c r="H167" s="41"/>
      <c r="I167" s="40" t="str">
        <f t="shared" si="98"/>
        <v>ÿÿÿÿÿÿÿÿÿÿ</v>
      </c>
      <c r="J167" s="52" t="str">
        <f t="shared" si="99"/>
        <v/>
      </c>
      <c r="K167" s="67"/>
      <c r="L167" s="70"/>
      <c r="M167" s="74"/>
      <c r="N167" s="75"/>
      <c r="O167" s="58" t="str">
        <f>IF($J167="","",P167*Modules!$U$3)</f>
        <v/>
      </c>
      <c r="P167" s="96" t="str">
        <f t="shared" si="100"/>
        <v/>
      </c>
      <c r="Q167" s="52" t="str">
        <f t="shared" si="101"/>
        <v/>
      </c>
      <c r="R167" s="55" t="str">
        <f t="shared" si="102"/>
        <v/>
      </c>
      <c r="S167" s="55" t="str">
        <f t="shared" si="103"/>
        <v/>
      </c>
      <c r="T167" s="55" t="str">
        <f t="shared" si="104"/>
        <v/>
      </c>
      <c r="U167" s="104" t="str">
        <f t="shared" si="105"/>
        <v/>
      </c>
      <c r="V167" s="113" t="str">
        <f t="shared" si="106"/>
        <v/>
      </c>
      <c r="W167" s="52" t="str">
        <f t="shared" si="107"/>
        <v/>
      </c>
      <c r="X167" s="55" t="str">
        <f t="shared" si="108"/>
        <v/>
      </c>
      <c r="Y167" s="55" t="str">
        <f t="shared" si="109"/>
        <v/>
      </c>
      <c r="Z167" s="104" t="str">
        <f t="shared" si="110"/>
        <v/>
      </c>
      <c r="AA167" s="113" t="str">
        <f t="shared" si="111"/>
        <v/>
      </c>
      <c r="AB167" s="183"/>
      <c r="AC167" s="62" t="str">
        <f t="shared" si="112"/>
        <v/>
      </c>
      <c r="AD167" s="63" t="str">
        <f t="shared" si="113"/>
        <v/>
      </c>
      <c r="AE167" s="63" t="str">
        <f t="shared" si="114"/>
        <v/>
      </c>
      <c r="AF167" s="63" t="str">
        <f t="shared" si="115"/>
        <v/>
      </c>
      <c r="AG167" s="108" t="str">
        <f t="shared" si="116"/>
        <v/>
      </c>
      <c r="AH167" s="113" t="str">
        <f t="shared" si="117"/>
        <v/>
      </c>
      <c r="AI167" s="63" t="str">
        <f t="shared" si="118"/>
        <v/>
      </c>
      <c r="AJ167" s="63" t="str">
        <f t="shared" si="119"/>
        <v/>
      </c>
      <c r="AK167" s="63" t="str">
        <f t="shared" si="120"/>
        <v/>
      </c>
      <c r="AL167" s="108" t="str">
        <f t="shared" si="121"/>
        <v/>
      </c>
      <c r="AM167" s="113" t="str">
        <f t="shared" si="122"/>
        <v/>
      </c>
      <c r="AN167" s="34"/>
      <c r="AO167" s="34"/>
    </row>
    <row r="168" spans="1:41" x14ac:dyDescent="0.25">
      <c r="A168" s="34"/>
      <c r="B168" s="34"/>
      <c r="C168" s="34"/>
      <c r="D168" s="34"/>
      <c r="E168" s="34"/>
      <c r="F168" s="34"/>
      <c r="G168" s="34"/>
      <c r="H168" s="41"/>
      <c r="I168" s="40" t="str">
        <f t="shared" si="98"/>
        <v>ÿÿÿÿÿÿÿÿÿÿ</v>
      </c>
      <c r="J168" s="52" t="str">
        <f t="shared" si="99"/>
        <v/>
      </c>
      <c r="K168" s="67"/>
      <c r="L168" s="70"/>
      <c r="M168" s="74"/>
      <c r="N168" s="75"/>
      <c r="O168" s="58" t="str">
        <f>IF($J168="","",P168*Modules!$U$3)</f>
        <v/>
      </c>
      <c r="P168" s="96" t="str">
        <f t="shared" si="100"/>
        <v/>
      </c>
      <c r="Q168" s="52" t="str">
        <f t="shared" si="101"/>
        <v/>
      </c>
      <c r="R168" s="55" t="str">
        <f t="shared" si="102"/>
        <v/>
      </c>
      <c r="S168" s="55" t="str">
        <f t="shared" si="103"/>
        <v/>
      </c>
      <c r="T168" s="55" t="str">
        <f t="shared" si="104"/>
        <v/>
      </c>
      <c r="U168" s="104" t="str">
        <f t="shared" si="105"/>
        <v/>
      </c>
      <c r="V168" s="113" t="str">
        <f t="shared" si="106"/>
        <v/>
      </c>
      <c r="W168" s="52" t="str">
        <f t="shared" si="107"/>
        <v/>
      </c>
      <c r="X168" s="55" t="str">
        <f t="shared" si="108"/>
        <v/>
      </c>
      <c r="Y168" s="55" t="str">
        <f t="shared" si="109"/>
        <v/>
      </c>
      <c r="Z168" s="104" t="str">
        <f t="shared" si="110"/>
        <v/>
      </c>
      <c r="AA168" s="113" t="str">
        <f t="shared" si="111"/>
        <v/>
      </c>
      <c r="AB168" s="183"/>
      <c r="AC168" s="62" t="str">
        <f t="shared" si="112"/>
        <v/>
      </c>
      <c r="AD168" s="63" t="str">
        <f t="shared" si="113"/>
        <v/>
      </c>
      <c r="AE168" s="63" t="str">
        <f t="shared" si="114"/>
        <v/>
      </c>
      <c r="AF168" s="63" t="str">
        <f t="shared" si="115"/>
        <v/>
      </c>
      <c r="AG168" s="108" t="str">
        <f t="shared" si="116"/>
        <v/>
      </c>
      <c r="AH168" s="113" t="str">
        <f t="shared" si="117"/>
        <v/>
      </c>
      <c r="AI168" s="63" t="str">
        <f t="shared" si="118"/>
        <v/>
      </c>
      <c r="AJ168" s="63" t="str">
        <f t="shared" si="119"/>
        <v/>
      </c>
      <c r="AK168" s="63" t="str">
        <f t="shared" si="120"/>
        <v/>
      </c>
      <c r="AL168" s="108" t="str">
        <f t="shared" si="121"/>
        <v/>
      </c>
      <c r="AM168" s="113" t="str">
        <f t="shared" si="122"/>
        <v/>
      </c>
      <c r="AN168" s="34"/>
      <c r="AO168" s="34"/>
    </row>
    <row r="169" spans="1:41" x14ac:dyDescent="0.25">
      <c r="A169" s="34"/>
      <c r="B169" s="34"/>
      <c r="C169" s="34"/>
      <c r="D169" s="34"/>
      <c r="E169" s="34"/>
      <c r="F169" s="34"/>
      <c r="G169" s="34"/>
      <c r="H169" s="41"/>
      <c r="I169" s="40" t="str">
        <f t="shared" si="98"/>
        <v>ÿÿÿÿÿÿÿÿÿÿ</v>
      </c>
      <c r="J169" s="52" t="str">
        <f t="shared" si="99"/>
        <v/>
      </c>
      <c r="K169" s="67"/>
      <c r="L169" s="70"/>
      <c r="M169" s="74"/>
      <c r="N169" s="75"/>
      <c r="O169" s="58" t="str">
        <f>IF($J169="","",P169*Modules!$U$3)</f>
        <v/>
      </c>
      <c r="P169" s="96" t="str">
        <f t="shared" si="100"/>
        <v/>
      </c>
      <c r="Q169" s="52" t="str">
        <f t="shared" si="101"/>
        <v/>
      </c>
      <c r="R169" s="55" t="str">
        <f t="shared" si="102"/>
        <v/>
      </c>
      <c r="S169" s="55" t="str">
        <f t="shared" si="103"/>
        <v/>
      </c>
      <c r="T169" s="55" t="str">
        <f t="shared" si="104"/>
        <v/>
      </c>
      <c r="U169" s="104" t="str">
        <f t="shared" si="105"/>
        <v/>
      </c>
      <c r="V169" s="113" t="str">
        <f t="shared" si="106"/>
        <v/>
      </c>
      <c r="W169" s="52" t="str">
        <f t="shared" si="107"/>
        <v/>
      </c>
      <c r="X169" s="55" t="str">
        <f t="shared" si="108"/>
        <v/>
      </c>
      <c r="Y169" s="55" t="str">
        <f t="shared" si="109"/>
        <v/>
      </c>
      <c r="Z169" s="104" t="str">
        <f t="shared" si="110"/>
        <v/>
      </c>
      <c r="AA169" s="113" t="str">
        <f t="shared" si="111"/>
        <v/>
      </c>
      <c r="AB169" s="183"/>
      <c r="AC169" s="62" t="str">
        <f t="shared" si="112"/>
        <v/>
      </c>
      <c r="AD169" s="63" t="str">
        <f t="shared" si="113"/>
        <v/>
      </c>
      <c r="AE169" s="63" t="str">
        <f t="shared" si="114"/>
        <v/>
      </c>
      <c r="AF169" s="63" t="str">
        <f t="shared" si="115"/>
        <v/>
      </c>
      <c r="AG169" s="108" t="str">
        <f t="shared" si="116"/>
        <v/>
      </c>
      <c r="AH169" s="113" t="str">
        <f t="shared" si="117"/>
        <v/>
      </c>
      <c r="AI169" s="63" t="str">
        <f t="shared" si="118"/>
        <v/>
      </c>
      <c r="AJ169" s="63" t="str">
        <f t="shared" si="119"/>
        <v/>
      </c>
      <c r="AK169" s="63" t="str">
        <f t="shared" si="120"/>
        <v/>
      </c>
      <c r="AL169" s="108" t="str">
        <f t="shared" si="121"/>
        <v/>
      </c>
      <c r="AM169" s="113" t="str">
        <f t="shared" si="122"/>
        <v/>
      </c>
      <c r="AN169" s="34"/>
      <c r="AO169" s="34"/>
    </row>
    <row r="170" spans="1:41" x14ac:dyDescent="0.25">
      <c r="A170" s="34"/>
      <c r="B170" s="34"/>
      <c r="C170" s="34"/>
      <c r="D170" s="34"/>
      <c r="E170" s="34"/>
      <c r="F170" s="34"/>
      <c r="G170" s="34"/>
      <c r="H170" s="41"/>
      <c r="I170" s="40" t="str">
        <f t="shared" ref="I170:I200" si="123">IF(J170&lt;&gt;"",J170,"ÿÿÿÿÿÿÿÿÿÿ")</f>
        <v>ÿÿÿÿÿÿÿÿÿÿ</v>
      </c>
      <c r="J170" s="52" t="str">
        <f t="shared" ref="J170:J200" si="124">IF(K170="","",INDEX(ModCode, MATCH(K170, ModName,0)))</f>
        <v/>
      </c>
      <c r="K170" s="67"/>
      <c r="L170" s="70"/>
      <c r="M170" s="74"/>
      <c r="N170" s="75"/>
      <c r="O170" s="58" t="str">
        <f>IF($J170="","",P170*Modules!$U$3)</f>
        <v/>
      </c>
      <c r="P170" s="96" t="str">
        <f t="shared" ref="P170:P200" si="125">IF(J170="","",VLOOKUP(J170,ModDetail,4,FALSE))</f>
        <v/>
      </c>
      <c r="Q170" s="52" t="str">
        <f t="shared" ref="Q170:Q200" si="126">IF($J170="","",IF(OR($N170,NOT($M170)),VLOOKUP($J170,ModDetail,5,FALSE),""))</f>
        <v/>
      </c>
      <c r="R170" s="55" t="str">
        <f t="shared" ref="R170:R200" si="127">IF($J170="","",IF(OR($N170,NOT($M170)),VLOOKUP($J170,ModDetail,6,FALSE),""))</f>
        <v/>
      </c>
      <c r="S170" s="55" t="str">
        <f t="shared" ref="S170:S200" si="128">IF($J170="","",IF(OR($N170,NOT($M170)),VLOOKUP($J170,ModDetail,7,FALSE),""))</f>
        <v/>
      </c>
      <c r="T170" s="55" t="str">
        <f t="shared" ref="T170:T200" si="129">IF($J170="","",IF(OR($N170,NOT($M170)),VLOOKUP($J170,ModDetail,8,FALSE),""))</f>
        <v/>
      </c>
      <c r="U170" s="104" t="str">
        <f t="shared" ref="U170:U200" si="130">IF($J170="","",IF(OR($N170,NOT($M170)),VLOOKUP($J170,ModDetail,9,FALSE),""))</f>
        <v/>
      </c>
      <c r="V170" s="113" t="str">
        <f t="shared" ref="V170:V200" si="131">IF($J170="","",IF(OR($N170,NOT($M170)),VLOOKUP($J170,ModDetail,10,FALSE),""))</f>
        <v/>
      </c>
      <c r="W170" s="52" t="str">
        <f t="shared" ref="W170:W200" si="132">IF($J170="","",IF(OR($N170,NOT($M170)),VLOOKUP($J170,ModDetail,12,FALSE),""))</f>
        <v/>
      </c>
      <c r="X170" s="55" t="str">
        <f t="shared" ref="X170:X200" si="133">IF($J170="","",IF(OR($N170,NOT($M170)),VLOOKUP($J170,ModDetail,13,FALSE),""))</f>
        <v/>
      </c>
      <c r="Y170" s="55" t="str">
        <f t="shared" ref="Y170:Y200" si="134">IF($J170="","",IF(OR($N170,NOT($M170)),VLOOKUP($J170,ModDetail,14,FALSE),""))</f>
        <v/>
      </c>
      <c r="Z170" s="104" t="str">
        <f t="shared" ref="Z170:Z200" si="135">IF($J170="","",IF(OR($N170,NOT($M170)),VLOOKUP($J170,ModDetail,15,FALSE),""))</f>
        <v/>
      </c>
      <c r="AA170" s="113" t="str">
        <f t="shared" ref="AA170:AA200" si="136">IF($J170="","",IF(OR($N170,NOT($M170)),VLOOKUP($J170,ModDetail,16,FALSE),""))</f>
        <v/>
      </c>
      <c r="AB170" s="183"/>
      <c r="AC170" s="62" t="str">
        <f t="shared" ref="AC170:AC200" si="137">IF($J170="","",IF(OR($N170,NOT($M170)),VLOOKUP($J170,ModDetail,20,FALSE),""))</f>
        <v/>
      </c>
      <c r="AD170" s="63" t="str">
        <f t="shared" ref="AD170:AD200" si="138">IF($J170="","",IF(OR($N170,NOT($M170)),VLOOKUP($J170,ModDetail,21,FALSE),""))</f>
        <v/>
      </c>
      <c r="AE170" s="63" t="str">
        <f t="shared" ref="AE170:AE200" si="139">IF($J170="","",IF(OR($N170,NOT($M170)),VLOOKUP($J170,ModDetail,22,FALSE),""))</f>
        <v/>
      </c>
      <c r="AF170" s="63" t="str">
        <f t="shared" ref="AF170:AF200" si="140">IF($J170="","",IF(OR($N170,NOT($M170)),VLOOKUP($J170,ModDetail,23,FALSE),""))</f>
        <v/>
      </c>
      <c r="AG170" s="108" t="str">
        <f t="shared" ref="AG170:AG200" si="141">IF($J170="","",IF(OR($N170,NOT($M170)),VLOOKUP($J170,ModDetail,24,FALSE),""))</f>
        <v/>
      </c>
      <c r="AH170" s="113" t="str">
        <f t="shared" si="117"/>
        <v/>
      </c>
      <c r="AI170" s="63" t="str">
        <f t="shared" ref="AI170:AI200" si="142">IF($J170="","",IF(OR($N170,NOT($M170)),VLOOKUP($J170,ModDetail,27,FALSE),""))</f>
        <v/>
      </c>
      <c r="AJ170" s="63" t="str">
        <f t="shared" ref="AJ170:AJ200" si="143">IF($J170="","",IF(OR($N170,NOT($M170)),VLOOKUP($J170,ModDetail,28,FALSE),""))</f>
        <v/>
      </c>
      <c r="AK170" s="63" t="str">
        <f t="shared" ref="AK170:AK200" si="144">IF($J170="","",IF(OR($N170,NOT($M170)),VLOOKUP($J170,ModDetail,29,FALSE),""))</f>
        <v/>
      </c>
      <c r="AL170" s="108" t="str">
        <f t="shared" ref="AL170:AL200" si="145">IF($J170="","",IF(OR($N170,NOT($M170)),VLOOKUP($J170,ModDetail,30,FALSE),""))</f>
        <v/>
      </c>
      <c r="AM170" s="113" t="str">
        <f t="shared" ref="AM170:AM200" si="146">IF($J170="","",IF(OR($N170,NOT($M170)),VLOOKUP($J170,ModDetail,31,FALSE),""))</f>
        <v/>
      </c>
      <c r="AN170" s="34"/>
      <c r="AO170" s="34"/>
    </row>
    <row r="171" spans="1:41" x14ac:dyDescent="0.25">
      <c r="A171" s="34"/>
      <c r="B171" s="34"/>
      <c r="C171" s="34"/>
      <c r="D171" s="34"/>
      <c r="E171" s="34"/>
      <c r="F171" s="34"/>
      <c r="G171" s="34"/>
      <c r="H171" s="41"/>
      <c r="I171" s="40" t="str">
        <f t="shared" si="123"/>
        <v>ÿÿÿÿÿÿÿÿÿÿ</v>
      </c>
      <c r="J171" s="52" t="str">
        <f t="shared" si="124"/>
        <v/>
      </c>
      <c r="K171" s="67"/>
      <c r="L171" s="70"/>
      <c r="M171" s="74"/>
      <c r="N171" s="75"/>
      <c r="O171" s="58" t="str">
        <f>IF($J171="","",P171*Modules!$U$3)</f>
        <v/>
      </c>
      <c r="P171" s="96" t="str">
        <f t="shared" si="125"/>
        <v/>
      </c>
      <c r="Q171" s="52" t="str">
        <f t="shared" si="126"/>
        <v/>
      </c>
      <c r="R171" s="55" t="str">
        <f t="shared" si="127"/>
        <v/>
      </c>
      <c r="S171" s="55" t="str">
        <f t="shared" si="128"/>
        <v/>
      </c>
      <c r="T171" s="55" t="str">
        <f t="shared" si="129"/>
        <v/>
      </c>
      <c r="U171" s="104" t="str">
        <f t="shared" si="130"/>
        <v/>
      </c>
      <c r="V171" s="113" t="str">
        <f t="shared" si="131"/>
        <v/>
      </c>
      <c r="W171" s="52" t="str">
        <f t="shared" si="132"/>
        <v/>
      </c>
      <c r="X171" s="55" t="str">
        <f t="shared" si="133"/>
        <v/>
      </c>
      <c r="Y171" s="55" t="str">
        <f t="shared" si="134"/>
        <v/>
      </c>
      <c r="Z171" s="104" t="str">
        <f t="shared" si="135"/>
        <v/>
      </c>
      <c r="AA171" s="113" t="str">
        <f t="shared" si="136"/>
        <v/>
      </c>
      <c r="AB171" s="183"/>
      <c r="AC171" s="62" t="str">
        <f t="shared" si="137"/>
        <v/>
      </c>
      <c r="AD171" s="63" t="str">
        <f t="shared" si="138"/>
        <v/>
      </c>
      <c r="AE171" s="63" t="str">
        <f t="shared" si="139"/>
        <v/>
      </c>
      <c r="AF171" s="63" t="str">
        <f t="shared" si="140"/>
        <v/>
      </c>
      <c r="AG171" s="108" t="str">
        <f t="shared" si="141"/>
        <v/>
      </c>
      <c r="AH171" s="113" t="str">
        <f t="shared" si="117"/>
        <v/>
      </c>
      <c r="AI171" s="63" t="str">
        <f t="shared" si="142"/>
        <v/>
      </c>
      <c r="AJ171" s="63" t="str">
        <f t="shared" si="143"/>
        <v/>
      </c>
      <c r="AK171" s="63" t="str">
        <f t="shared" si="144"/>
        <v/>
      </c>
      <c r="AL171" s="108" t="str">
        <f t="shared" si="145"/>
        <v/>
      </c>
      <c r="AM171" s="113" t="str">
        <f t="shared" si="146"/>
        <v/>
      </c>
      <c r="AN171" s="34"/>
      <c r="AO171" s="34"/>
    </row>
    <row r="172" spans="1:41" x14ac:dyDescent="0.25">
      <c r="A172" s="34"/>
      <c r="B172" s="34"/>
      <c r="C172" s="34"/>
      <c r="D172" s="34"/>
      <c r="E172" s="34"/>
      <c r="F172" s="34"/>
      <c r="G172" s="34"/>
      <c r="H172" s="41"/>
      <c r="I172" s="40" t="str">
        <f t="shared" si="123"/>
        <v>ÿÿÿÿÿÿÿÿÿÿ</v>
      </c>
      <c r="J172" s="52" t="str">
        <f t="shared" si="124"/>
        <v/>
      </c>
      <c r="K172" s="67"/>
      <c r="L172" s="70"/>
      <c r="M172" s="74"/>
      <c r="N172" s="75"/>
      <c r="O172" s="58" t="str">
        <f>IF($J172="","",P172*Modules!$U$3)</f>
        <v/>
      </c>
      <c r="P172" s="96" t="str">
        <f t="shared" si="125"/>
        <v/>
      </c>
      <c r="Q172" s="52" t="str">
        <f t="shared" si="126"/>
        <v/>
      </c>
      <c r="R172" s="55" t="str">
        <f t="shared" si="127"/>
        <v/>
      </c>
      <c r="S172" s="55" t="str">
        <f t="shared" si="128"/>
        <v/>
      </c>
      <c r="T172" s="55" t="str">
        <f t="shared" si="129"/>
        <v/>
      </c>
      <c r="U172" s="104" t="str">
        <f t="shared" si="130"/>
        <v/>
      </c>
      <c r="V172" s="113" t="str">
        <f t="shared" si="131"/>
        <v/>
      </c>
      <c r="W172" s="52" t="str">
        <f t="shared" si="132"/>
        <v/>
      </c>
      <c r="X172" s="55" t="str">
        <f t="shared" si="133"/>
        <v/>
      </c>
      <c r="Y172" s="55" t="str">
        <f t="shared" si="134"/>
        <v/>
      </c>
      <c r="Z172" s="104" t="str">
        <f t="shared" si="135"/>
        <v/>
      </c>
      <c r="AA172" s="113" t="str">
        <f t="shared" si="136"/>
        <v/>
      </c>
      <c r="AB172" s="183"/>
      <c r="AC172" s="62" t="str">
        <f t="shared" si="137"/>
        <v/>
      </c>
      <c r="AD172" s="63" t="str">
        <f t="shared" si="138"/>
        <v/>
      </c>
      <c r="AE172" s="63" t="str">
        <f t="shared" si="139"/>
        <v/>
      </c>
      <c r="AF172" s="63" t="str">
        <f t="shared" si="140"/>
        <v/>
      </c>
      <c r="AG172" s="108" t="str">
        <f t="shared" si="141"/>
        <v/>
      </c>
      <c r="AH172" s="113" t="str">
        <f t="shared" si="117"/>
        <v/>
      </c>
      <c r="AI172" s="63" t="str">
        <f t="shared" si="142"/>
        <v/>
      </c>
      <c r="AJ172" s="63" t="str">
        <f t="shared" si="143"/>
        <v/>
      </c>
      <c r="AK172" s="63" t="str">
        <f t="shared" si="144"/>
        <v/>
      </c>
      <c r="AL172" s="108" t="str">
        <f t="shared" si="145"/>
        <v/>
      </c>
      <c r="AM172" s="113" t="str">
        <f t="shared" si="146"/>
        <v/>
      </c>
      <c r="AN172" s="34"/>
      <c r="AO172" s="34"/>
    </row>
    <row r="173" spans="1:41" x14ac:dyDescent="0.25">
      <c r="A173" s="34"/>
      <c r="B173" s="34"/>
      <c r="C173" s="34"/>
      <c r="D173" s="34"/>
      <c r="E173" s="34"/>
      <c r="F173" s="34"/>
      <c r="G173" s="34"/>
      <c r="H173" s="41"/>
      <c r="I173" s="40" t="str">
        <f t="shared" si="123"/>
        <v>ÿÿÿÿÿÿÿÿÿÿ</v>
      </c>
      <c r="J173" s="52" t="str">
        <f t="shared" si="124"/>
        <v/>
      </c>
      <c r="K173" s="67"/>
      <c r="L173" s="70"/>
      <c r="M173" s="74"/>
      <c r="N173" s="75"/>
      <c r="O173" s="58" t="str">
        <f>IF($J173="","",P173*Modules!$U$3)</f>
        <v/>
      </c>
      <c r="P173" s="96" t="str">
        <f t="shared" si="125"/>
        <v/>
      </c>
      <c r="Q173" s="52" t="str">
        <f t="shared" si="126"/>
        <v/>
      </c>
      <c r="R173" s="55" t="str">
        <f t="shared" si="127"/>
        <v/>
      </c>
      <c r="S173" s="55" t="str">
        <f t="shared" si="128"/>
        <v/>
      </c>
      <c r="T173" s="55" t="str">
        <f t="shared" si="129"/>
        <v/>
      </c>
      <c r="U173" s="104" t="str">
        <f t="shared" si="130"/>
        <v/>
      </c>
      <c r="V173" s="113" t="str">
        <f t="shared" si="131"/>
        <v/>
      </c>
      <c r="W173" s="52" t="str">
        <f t="shared" si="132"/>
        <v/>
      </c>
      <c r="X173" s="55" t="str">
        <f t="shared" si="133"/>
        <v/>
      </c>
      <c r="Y173" s="55" t="str">
        <f t="shared" si="134"/>
        <v/>
      </c>
      <c r="Z173" s="104" t="str">
        <f t="shared" si="135"/>
        <v/>
      </c>
      <c r="AA173" s="113" t="str">
        <f t="shared" si="136"/>
        <v/>
      </c>
      <c r="AB173" s="183"/>
      <c r="AC173" s="62" t="str">
        <f t="shared" si="137"/>
        <v/>
      </c>
      <c r="AD173" s="63" t="str">
        <f t="shared" si="138"/>
        <v/>
      </c>
      <c r="AE173" s="63" t="str">
        <f t="shared" si="139"/>
        <v/>
      </c>
      <c r="AF173" s="63" t="str">
        <f t="shared" si="140"/>
        <v/>
      </c>
      <c r="AG173" s="108" t="str">
        <f t="shared" si="141"/>
        <v/>
      </c>
      <c r="AH173" s="113" t="str">
        <f t="shared" si="117"/>
        <v/>
      </c>
      <c r="AI173" s="63" t="str">
        <f t="shared" si="142"/>
        <v/>
      </c>
      <c r="AJ173" s="63" t="str">
        <f t="shared" si="143"/>
        <v/>
      </c>
      <c r="AK173" s="63" t="str">
        <f t="shared" si="144"/>
        <v/>
      </c>
      <c r="AL173" s="108" t="str">
        <f t="shared" si="145"/>
        <v/>
      </c>
      <c r="AM173" s="113" t="str">
        <f t="shared" si="146"/>
        <v/>
      </c>
      <c r="AN173" s="34"/>
      <c r="AO173" s="34"/>
    </row>
    <row r="174" spans="1:41" x14ac:dyDescent="0.25">
      <c r="A174" s="34"/>
      <c r="B174" s="34"/>
      <c r="C174" s="34"/>
      <c r="D174" s="34"/>
      <c r="E174" s="34"/>
      <c r="F174" s="34"/>
      <c r="G174" s="34"/>
      <c r="H174" s="41"/>
      <c r="I174" s="40" t="str">
        <f t="shared" si="123"/>
        <v>ÿÿÿÿÿÿÿÿÿÿ</v>
      </c>
      <c r="J174" s="52" t="str">
        <f t="shared" si="124"/>
        <v/>
      </c>
      <c r="K174" s="67"/>
      <c r="L174" s="70"/>
      <c r="M174" s="74"/>
      <c r="N174" s="75"/>
      <c r="O174" s="58" t="str">
        <f>IF($J174="","",P174*Modules!$U$3)</f>
        <v/>
      </c>
      <c r="P174" s="96" t="str">
        <f t="shared" si="125"/>
        <v/>
      </c>
      <c r="Q174" s="52" t="str">
        <f t="shared" si="126"/>
        <v/>
      </c>
      <c r="R174" s="55" t="str">
        <f t="shared" si="127"/>
        <v/>
      </c>
      <c r="S174" s="55" t="str">
        <f t="shared" si="128"/>
        <v/>
      </c>
      <c r="T174" s="55" t="str">
        <f t="shared" si="129"/>
        <v/>
      </c>
      <c r="U174" s="104" t="str">
        <f t="shared" si="130"/>
        <v/>
      </c>
      <c r="V174" s="113" t="str">
        <f t="shared" si="131"/>
        <v/>
      </c>
      <c r="W174" s="52" t="str">
        <f t="shared" si="132"/>
        <v/>
      </c>
      <c r="X174" s="55" t="str">
        <f t="shared" si="133"/>
        <v/>
      </c>
      <c r="Y174" s="55" t="str">
        <f t="shared" si="134"/>
        <v/>
      </c>
      <c r="Z174" s="104" t="str">
        <f t="shared" si="135"/>
        <v/>
      </c>
      <c r="AA174" s="113" t="str">
        <f t="shared" si="136"/>
        <v/>
      </c>
      <c r="AB174" s="183"/>
      <c r="AC174" s="62" t="str">
        <f t="shared" si="137"/>
        <v/>
      </c>
      <c r="AD174" s="63" t="str">
        <f t="shared" si="138"/>
        <v/>
      </c>
      <c r="AE174" s="63" t="str">
        <f t="shared" si="139"/>
        <v/>
      </c>
      <c r="AF174" s="63" t="str">
        <f t="shared" si="140"/>
        <v/>
      </c>
      <c r="AG174" s="108" t="str">
        <f t="shared" si="141"/>
        <v/>
      </c>
      <c r="AH174" s="113" t="str">
        <f t="shared" si="117"/>
        <v/>
      </c>
      <c r="AI174" s="63" t="str">
        <f t="shared" si="142"/>
        <v/>
      </c>
      <c r="AJ174" s="63" t="str">
        <f t="shared" si="143"/>
        <v/>
      </c>
      <c r="AK174" s="63" t="str">
        <f t="shared" si="144"/>
        <v/>
      </c>
      <c r="AL174" s="108" t="str">
        <f t="shared" si="145"/>
        <v/>
      </c>
      <c r="AM174" s="113" t="str">
        <f t="shared" si="146"/>
        <v/>
      </c>
      <c r="AN174" s="34"/>
      <c r="AO174" s="34"/>
    </row>
    <row r="175" spans="1:41" x14ac:dyDescent="0.25">
      <c r="A175" s="34"/>
      <c r="B175" s="34"/>
      <c r="C175" s="34"/>
      <c r="D175" s="34"/>
      <c r="E175" s="34"/>
      <c r="F175" s="34"/>
      <c r="G175" s="34"/>
      <c r="H175" s="41"/>
      <c r="I175" s="40" t="str">
        <f t="shared" si="123"/>
        <v>ÿÿÿÿÿÿÿÿÿÿ</v>
      </c>
      <c r="J175" s="52" t="str">
        <f t="shared" si="124"/>
        <v/>
      </c>
      <c r="K175" s="67"/>
      <c r="L175" s="70"/>
      <c r="M175" s="74"/>
      <c r="N175" s="75"/>
      <c r="O175" s="58" t="str">
        <f>IF($J175="","",P175*Modules!$U$3)</f>
        <v/>
      </c>
      <c r="P175" s="96" t="str">
        <f t="shared" si="125"/>
        <v/>
      </c>
      <c r="Q175" s="52" t="str">
        <f t="shared" si="126"/>
        <v/>
      </c>
      <c r="R175" s="55" t="str">
        <f t="shared" si="127"/>
        <v/>
      </c>
      <c r="S175" s="55" t="str">
        <f t="shared" si="128"/>
        <v/>
      </c>
      <c r="T175" s="55" t="str">
        <f t="shared" si="129"/>
        <v/>
      </c>
      <c r="U175" s="104" t="str">
        <f t="shared" si="130"/>
        <v/>
      </c>
      <c r="V175" s="113" t="str">
        <f t="shared" si="131"/>
        <v/>
      </c>
      <c r="W175" s="52" t="str">
        <f t="shared" si="132"/>
        <v/>
      </c>
      <c r="X175" s="55" t="str">
        <f t="shared" si="133"/>
        <v/>
      </c>
      <c r="Y175" s="55" t="str">
        <f t="shared" si="134"/>
        <v/>
      </c>
      <c r="Z175" s="104" t="str">
        <f t="shared" si="135"/>
        <v/>
      </c>
      <c r="AA175" s="113" t="str">
        <f t="shared" si="136"/>
        <v/>
      </c>
      <c r="AB175" s="183"/>
      <c r="AC175" s="62" t="str">
        <f t="shared" si="137"/>
        <v/>
      </c>
      <c r="AD175" s="63" t="str">
        <f t="shared" si="138"/>
        <v/>
      </c>
      <c r="AE175" s="63" t="str">
        <f t="shared" si="139"/>
        <v/>
      </c>
      <c r="AF175" s="63" t="str">
        <f t="shared" si="140"/>
        <v/>
      </c>
      <c r="AG175" s="108" t="str">
        <f t="shared" si="141"/>
        <v/>
      </c>
      <c r="AH175" s="113" t="str">
        <f t="shared" si="117"/>
        <v/>
      </c>
      <c r="AI175" s="63" t="str">
        <f t="shared" si="142"/>
        <v/>
      </c>
      <c r="AJ175" s="63" t="str">
        <f t="shared" si="143"/>
        <v/>
      </c>
      <c r="AK175" s="63" t="str">
        <f t="shared" si="144"/>
        <v/>
      </c>
      <c r="AL175" s="108" t="str">
        <f t="shared" si="145"/>
        <v/>
      </c>
      <c r="AM175" s="113" t="str">
        <f t="shared" si="146"/>
        <v/>
      </c>
      <c r="AN175" s="34"/>
      <c r="AO175" s="34"/>
    </row>
    <row r="176" spans="1:41" x14ac:dyDescent="0.25">
      <c r="A176" s="34"/>
      <c r="B176" s="34"/>
      <c r="C176" s="34"/>
      <c r="D176" s="34"/>
      <c r="E176" s="34"/>
      <c r="F176" s="34"/>
      <c r="G176" s="34"/>
      <c r="H176" s="41"/>
      <c r="I176" s="40" t="str">
        <f t="shared" si="123"/>
        <v>ÿÿÿÿÿÿÿÿÿÿ</v>
      </c>
      <c r="J176" s="52" t="str">
        <f t="shared" si="124"/>
        <v/>
      </c>
      <c r="K176" s="67"/>
      <c r="L176" s="70"/>
      <c r="M176" s="74"/>
      <c r="N176" s="75"/>
      <c r="O176" s="58" t="str">
        <f>IF($J176="","",P176*Modules!$U$3)</f>
        <v/>
      </c>
      <c r="P176" s="96" t="str">
        <f t="shared" si="125"/>
        <v/>
      </c>
      <c r="Q176" s="52" t="str">
        <f t="shared" si="126"/>
        <v/>
      </c>
      <c r="R176" s="55" t="str">
        <f t="shared" si="127"/>
        <v/>
      </c>
      <c r="S176" s="55" t="str">
        <f t="shared" si="128"/>
        <v/>
      </c>
      <c r="T176" s="55" t="str">
        <f t="shared" si="129"/>
        <v/>
      </c>
      <c r="U176" s="104" t="str">
        <f t="shared" si="130"/>
        <v/>
      </c>
      <c r="V176" s="113" t="str">
        <f t="shared" si="131"/>
        <v/>
      </c>
      <c r="W176" s="52" t="str">
        <f t="shared" si="132"/>
        <v/>
      </c>
      <c r="X176" s="55" t="str">
        <f t="shared" si="133"/>
        <v/>
      </c>
      <c r="Y176" s="55" t="str">
        <f t="shared" si="134"/>
        <v/>
      </c>
      <c r="Z176" s="104" t="str">
        <f t="shared" si="135"/>
        <v/>
      </c>
      <c r="AA176" s="113" t="str">
        <f t="shared" si="136"/>
        <v/>
      </c>
      <c r="AB176" s="183"/>
      <c r="AC176" s="62" t="str">
        <f t="shared" si="137"/>
        <v/>
      </c>
      <c r="AD176" s="63" t="str">
        <f t="shared" si="138"/>
        <v/>
      </c>
      <c r="AE176" s="63" t="str">
        <f t="shared" si="139"/>
        <v/>
      </c>
      <c r="AF176" s="63" t="str">
        <f t="shared" si="140"/>
        <v/>
      </c>
      <c r="AG176" s="108" t="str">
        <f t="shared" si="141"/>
        <v/>
      </c>
      <c r="AH176" s="113" t="str">
        <f t="shared" si="117"/>
        <v/>
      </c>
      <c r="AI176" s="63" t="str">
        <f t="shared" si="142"/>
        <v/>
      </c>
      <c r="AJ176" s="63" t="str">
        <f t="shared" si="143"/>
        <v/>
      </c>
      <c r="AK176" s="63" t="str">
        <f t="shared" si="144"/>
        <v/>
      </c>
      <c r="AL176" s="108" t="str">
        <f t="shared" si="145"/>
        <v/>
      </c>
      <c r="AM176" s="113" t="str">
        <f t="shared" si="146"/>
        <v/>
      </c>
      <c r="AN176" s="34"/>
      <c r="AO176" s="34"/>
    </row>
    <row r="177" spans="1:41" x14ac:dyDescent="0.25">
      <c r="A177" s="34"/>
      <c r="B177" s="34"/>
      <c r="C177" s="34"/>
      <c r="D177" s="34"/>
      <c r="E177" s="34"/>
      <c r="F177" s="34"/>
      <c r="G177" s="34"/>
      <c r="H177" s="41"/>
      <c r="I177" s="40" t="str">
        <f t="shared" si="123"/>
        <v>ÿÿÿÿÿÿÿÿÿÿ</v>
      </c>
      <c r="J177" s="52" t="str">
        <f t="shared" si="124"/>
        <v/>
      </c>
      <c r="K177" s="67"/>
      <c r="L177" s="70"/>
      <c r="M177" s="74"/>
      <c r="N177" s="75"/>
      <c r="O177" s="58" t="str">
        <f>IF($J177="","",P177*Modules!$U$3)</f>
        <v/>
      </c>
      <c r="P177" s="96" t="str">
        <f t="shared" si="125"/>
        <v/>
      </c>
      <c r="Q177" s="52" t="str">
        <f t="shared" si="126"/>
        <v/>
      </c>
      <c r="R177" s="55" t="str">
        <f t="shared" si="127"/>
        <v/>
      </c>
      <c r="S177" s="55" t="str">
        <f t="shared" si="128"/>
        <v/>
      </c>
      <c r="T177" s="55" t="str">
        <f t="shared" si="129"/>
        <v/>
      </c>
      <c r="U177" s="104" t="str">
        <f t="shared" si="130"/>
        <v/>
      </c>
      <c r="V177" s="113" t="str">
        <f t="shared" si="131"/>
        <v/>
      </c>
      <c r="W177" s="52" t="str">
        <f t="shared" si="132"/>
        <v/>
      </c>
      <c r="X177" s="55" t="str">
        <f t="shared" si="133"/>
        <v/>
      </c>
      <c r="Y177" s="55" t="str">
        <f t="shared" si="134"/>
        <v/>
      </c>
      <c r="Z177" s="104" t="str">
        <f t="shared" si="135"/>
        <v/>
      </c>
      <c r="AA177" s="113" t="str">
        <f t="shared" si="136"/>
        <v/>
      </c>
      <c r="AB177" s="183"/>
      <c r="AC177" s="62" t="str">
        <f t="shared" si="137"/>
        <v/>
      </c>
      <c r="AD177" s="63" t="str">
        <f t="shared" si="138"/>
        <v/>
      </c>
      <c r="AE177" s="63" t="str">
        <f t="shared" si="139"/>
        <v/>
      </c>
      <c r="AF177" s="63" t="str">
        <f t="shared" si="140"/>
        <v/>
      </c>
      <c r="AG177" s="108" t="str">
        <f t="shared" si="141"/>
        <v/>
      </c>
      <c r="AH177" s="113" t="str">
        <f t="shared" si="117"/>
        <v/>
      </c>
      <c r="AI177" s="63" t="str">
        <f t="shared" si="142"/>
        <v/>
      </c>
      <c r="AJ177" s="63" t="str">
        <f t="shared" si="143"/>
        <v/>
      </c>
      <c r="AK177" s="63" t="str">
        <f t="shared" si="144"/>
        <v/>
      </c>
      <c r="AL177" s="108" t="str">
        <f t="shared" si="145"/>
        <v/>
      </c>
      <c r="AM177" s="113" t="str">
        <f t="shared" si="146"/>
        <v/>
      </c>
      <c r="AN177" s="34"/>
      <c r="AO177" s="34"/>
    </row>
    <row r="178" spans="1:41" x14ac:dyDescent="0.25">
      <c r="A178" s="34"/>
      <c r="B178" s="34"/>
      <c r="C178" s="34"/>
      <c r="D178" s="34"/>
      <c r="E178" s="34"/>
      <c r="F178" s="34"/>
      <c r="G178" s="34"/>
      <c r="H178" s="41"/>
      <c r="I178" s="40" t="str">
        <f t="shared" si="123"/>
        <v>ÿÿÿÿÿÿÿÿÿÿ</v>
      </c>
      <c r="J178" s="52" t="str">
        <f t="shared" si="124"/>
        <v/>
      </c>
      <c r="K178" s="67"/>
      <c r="L178" s="70"/>
      <c r="M178" s="74"/>
      <c r="N178" s="75"/>
      <c r="O178" s="58" t="str">
        <f>IF($J178="","",P178*Modules!$U$3)</f>
        <v/>
      </c>
      <c r="P178" s="96" t="str">
        <f t="shared" si="125"/>
        <v/>
      </c>
      <c r="Q178" s="52" t="str">
        <f t="shared" si="126"/>
        <v/>
      </c>
      <c r="R178" s="55" t="str">
        <f t="shared" si="127"/>
        <v/>
      </c>
      <c r="S178" s="55" t="str">
        <f t="shared" si="128"/>
        <v/>
      </c>
      <c r="T178" s="55" t="str">
        <f t="shared" si="129"/>
        <v/>
      </c>
      <c r="U178" s="104" t="str">
        <f t="shared" si="130"/>
        <v/>
      </c>
      <c r="V178" s="113" t="str">
        <f t="shared" si="131"/>
        <v/>
      </c>
      <c r="W178" s="52" t="str">
        <f t="shared" si="132"/>
        <v/>
      </c>
      <c r="X178" s="55" t="str">
        <f t="shared" si="133"/>
        <v/>
      </c>
      <c r="Y178" s="55" t="str">
        <f t="shared" si="134"/>
        <v/>
      </c>
      <c r="Z178" s="104" t="str">
        <f t="shared" si="135"/>
        <v/>
      </c>
      <c r="AA178" s="113" t="str">
        <f t="shared" si="136"/>
        <v/>
      </c>
      <c r="AB178" s="183"/>
      <c r="AC178" s="62" t="str">
        <f t="shared" si="137"/>
        <v/>
      </c>
      <c r="AD178" s="63" t="str">
        <f t="shared" si="138"/>
        <v/>
      </c>
      <c r="AE178" s="63" t="str">
        <f t="shared" si="139"/>
        <v/>
      </c>
      <c r="AF178" s="63" t="str">
        <f t="shared" si="140"/>
        <v/>
      </c>
      <c r="AG178" s="108" t="str">
        <f t="shared" si="141"/>
        <v/>
      </c>
      <c r="AH178" s="113" t="str">
        <f t="shared" si="117"/>
        <v/>
      </c>
      <c r="AI178" s="63" t="str">
        <f t="shared" si="142"/>
        <v/>
      </c>
      <c r="AJ178" s="63" t="str">
        <f t="shared" si="143"/>
        <v/>
      </c>
      <c r="AK178" s="63" t="str">
        <f t="shared" si="144"/>
        <v/>
      </c>
      <c r="AL178" s="108" t="str">
        <f t="shared" si="145"/>
        <v/>
      </c>
      <c r="AM178" s="113" t="str">
        <f t="shared" si="146"/>
        <v/>
      </c>
      <c r="AN178" s="34"/>
      <c r="AO178" s="34"/>
    </row>
    <row r="179" spans="1:41" x14ac:dyDescent="0.25">
      <c r="A179" s="34"/>
      <c r="B179" s="34"/>
      <c r="C179" s="34"/>
      <c r="D179" s="34"/>
      <c r="E179" s="34"/>
      <c r="F179" s="34"/>
      <c r="G179" s="34"/>
      <c r="H179" s="41"/>
      <c r="I179" s="40" t="str">
        <f t="shared" si="123"/>
        <v>ÿÿÿÿÿÿÿÿÿÿ</v>
      </c>
      <c r="J179" s="52" t="str">
        <f t="shared" si="124"/>
        <v/>
      </c>
      <c r="K179" s="67"/>
      <c r="L179" s="70"/>
      <c r="M179" s="74"/>
      <c r="N179" s="75"/>
      <c r="O179" s="58" t="str">
        <f>IF($J179="","",P179*Modules!$U$3)</f>
        <v/>
      </c>
      <c r="P179" s="96" t="str">
        <f t="shared" si="125"/>
        <v/>
      </c>
      <c r="Q179" s="52" t="str">
        <f t="shared" si="126"/>
        <v/>
      </c>
      <c r="R179" s="55" t="str">
        <f t="shared" si="127"/>
        <v/>
      </c>
      <c r="S179" s="55" t="str">
        <f t="shared" si="128"/>
        <v/>
      </c>
      <c r="T179" s="55" t="str">
        <f t="shared" si="129"/>
        <v/>
      </c>
      <c r="U179" s="104" t="str">
        <f t="shared" si="130"/>
        <v/>
      </c>
      <c r="V179" s="113" t="str">
        <f t="shared" si="131"/>
        <v/>
      </c>
      <c r="W179" s="52" t="str">
        <f t="shared" si="132"/>
        <v/>
      </c>
      <c r="X179" s="55" t="str">
        <f t="shared" si="133"/>
        <v/>
      </c>
      <c r="Y179" s="55" t="str">
        <f t="shared" si="134"/>
        <v/>
      </c>
      <c r="Z179" s="104" t="str">
        <f t="shared" si="135"/>
        <v/>
      </c>
      <c r="AA179" s="113" t="str">
        <f t="shared" si="136"/>
        <v/>
      </c>
      <c r="AB179" s="183"/>
      <c r="AC179" s="62" t="str">
        <f t="shared" si="137"/>
        <v/>
      </c>
      <c r="AD179" s="63" t="str">
        <f t="shared" si="138"/>
        <v/>
      </c>
      <c r="AE179" s="63" t="str">
        <f t="shared" si="139"/>
        <v/>
      </c>
      <c r="AF179" s="63" t="str">
        <f t="shared" si="140"/>
        <v/>
      </c>
      <c r="AG179" s="108" t="str">
        <f t="shared" si="141"/>
        <v/>
      </c>
      <c r="AH179" s="113" t="str">
        <f t="shared" si="117"/>
        <v/>
      </c>
      <c r="AI179" s="63" t="str">
        <f t="shared" si="142"/>
        <v/>
      </c>
      <c r="AJ179" s="63" t="str">
        <f t="shared" si="143"/>
        <v/>
      </c>
      <c r="AK179" s="63" t="str">
        <f t="shared" si="144"/>
        <v/>
      </c>
      <c r="AL179" s="108" t="str">
        <f t="shared" si="145"/>
        <v/>
      </c>
      <c r="AM179" s="113" t="str">
        <f t="shared" si="146"/>
        <v/>
      </c>
      <c r="AN179" s="34"/>
      <c r="AO179" s="34"/>
    </row>
    <row r="180" spans="1:41" x14ac:dyDescent="0.25">
      <c r="A180" s="34"/>
      <c r="B180" s="34"/>
      <c r="C180" s="34"/>
      <c r="D180" s="34"/>
      <c r="E180" s="34"/>
      <c r="F180" s="34"/>
      <c r="G180" s="34"/>
      <c r="H180" s="41"/>
      <c r="I180" s="40" t="str">
        <f t="shared" si="123"/>
        <v>ÿÿÿÿÿÿÿÿÿÿ</v>
      </c>
      <c r="J180" s="52" t="str">
        <f t="shared" si="124"/>
        <v/>
      </c>
      <c r="K180" s="67"/>
      <c r="L180" s="70"/>
      <c r="M180" s="74"/>
      <c r="N180" s="75"/>
      <c r="O180" s="58" t="str">
        <f>IF($J180="","",P180*Modules!$U$3)</f>
        <v/>
      </c>
      <c r="P180" s="96" t="str">
        <f t="shared" si="125"/>
        <v/>
      </c>
      <c r="Q180" s="52" t="str">
        <f t="shared" si="126"/>
        <v/>
      </c>
      <c r="R180" s="55" t="str">
        <f t="shared" si="127"/>
        <v/>
      </c>
      <c r="S180" s="55" t="str">
        <f t="shared" si="128"/>
        <v/>
      </c>
      <c r="T180" s="55" t="str">
        <f t="shared" si="129"/>
        <v/>
      </c>
      <c r="U180" s="104" t="str">
        <f t="shared" si="130"/>
        <v/>
      </c>
      <c r="V180" s="113" t="str">
        <f t="shared" si="131"/>
        <v/>
      </c>
      <c r="W180" s="52" t="str">
        <f t="shared" si="132"/>
        <v/>
      </c>
      <c r="X180" s="55" t="str">
        <f t="shared" si="133"/>
        <v/>
      </c>
      <c r="Y180" s="55" t="str">
        <f t="shared" si="134"/>
        <v/>
      </c>
      <c r="Z180" s="104" t="str">
        <f t="shared" si="135"/>
        <v/>
      </c>
      <c r="AA180" s="113" t="str">
        <f t="shared" si="136"/>
        <v/>
      </c>
      <c r="AB180" s="183"/>
      <c r="AC180" s="62" t="str">
        <f t="shared" si="137"/>
        <v/>
      </c>
      <c r="AD180" s="63" t="str">
        <f t="shared" si="138"/>
        <v/>
      </c>
      <c r="AE180" s="63" t="str">
        <f t="shared" si="139"/>
        <v/>
      </c>
      <c r="AF180" s="63" t="str">
        <f t="shared" si="140"/>
        <v/>
      </c>
      <c r="AG180" s="108" t="str">
        <f t="shared" si="141"/>
        <v/>
      </c>
      <c r="AH180" s="113" t="str">
        <f t="shared" si="117"/>
        <v/>
      </c>
      <c r="AI180" s="63" t="str">
        <f t="shared" si="142"/>
        <v/>
      </c>
      <c r="AJ180" s="63" t="str">
        <f t="shared" si="143"/>
        <v/>
      </c>
      <c r="AK180" s="63" t="str">
        <f t="shared" si="144"/>
        <v/>
      </c>
      <c r="AL180" s="108" t="str">
        <f t="shared" si="145"/>
        <v/>
      </c>
      <c r="AM180" s="113" t="str">
        <f t="shared" si="146"/>
        <v/>
      </c>
      <c r="AN180" s="34"/>
      <c r="AO180" s="34"/>
    </row>
    <row r="181" spans="1:41" x14ac:dyDescent="0.25">
      <c r="A181" s="34"/>
      <c r="B181" s="34"/>
      <c r="C181" s="34"/>
      <c r="D181" s="34"/>
      <c r="E181" s="34"/>
      <c r="F181" s="34"/>
      <c r="G181" s="34"/>
      <c r="H181" s="41"/>
      <c r="I181" s="40" t="str">
        <f t="shared" si="123"/>
        <v>ÿÿÿÿÿÿÿÿÿÿ</v>
      </c>
      <c r="J181" s="52" t="str">
        <f t="shared" si="124"/>
        <v/>
      </c>
      <c r="K181" s="67"/>
      <c r="L181" s="70"/>
      <c r="M181" s="74"/>
      <c r="N181" s="75"/>
      <c r="O181" s="58" t="str">
        <f>IF($J181="","",P181*Modules!$U$3)</f>
        <v/>
      </c>
      <c r="P181" s="96" t="str">
        <f t="shared" si="125"/>
        <v/>
      </c>
      <c r="Q181" s="52" t="str">
        <f t="shared" si="126"/>
        <v/>
      </c>
      <c r="R181" s="55" t="str">
        <f t="shared" si="127"/>
        <v/>
      </c>
      <c r="S181" s="55" t="str">
        <f t="shared" si="128"/>
        <v/>
      </c>
      <c r="T181" s="55" t="str">
        <f t="shared" si="129"/>
        <v/>
      </c>
      <c r="U181" s="104" t="str">
        <f t="shared" si="130"/>
        <v/>
      </c>
      <c r="V181" s="113" t="str">
        <f t="shared" si="131"/>
        <v/>
      </c>
      <c r="W181" s="52" t="str">
        <f t="shared" si="132"/>
        <v/>
      </c>
      <c r="X181" s="55" t="str">
        <f t="shared" si="133"/>
        <v/>
      </c>
      <c r="Y181" s="55" t="str">
        <f t="shared" si="134"/>
        <v/>
      </c>
      <c r="Z181" s="104" t="str">
        <f t="shared" si="135"/>
        <v/>
      </c>
      <c r="AA181" s="113" t="str">
        <f t="shared" si="136"/>
        <v/>
      </c>
      <c r="AB181" s="183"/>
      <c r="AC181" s="62" t="str">
        <f t="shared" si="137"/>
        <v/>
      </c>
      <c r="AD181" s="63" t="str">
        <f t="shared" si="138"/>
        <v/>
      </c>
      <c r="AE181" s="63" t="str">
        <f t="shared" si="139"/>
        <v/>
      </c>
      <c r="AF181" s="63" t="str">
        <f t="shared" si="140"/>
        <v/>
      </c>
      <c r="AG181" s="108" t="str">
        <f t="shared" si="141"/>
        <v/>
      </c>
      <c r="AH181" s="113" t="str">
        <f t="shared" si="117"/>
        <v/>
      </c>
      <c r="AI181" s="63" t="str">
        <f t="shared" si="142"/>
        <v/>
      </c>
      <c r="AJ181" s="63" t="str">
        <f t="shared" si="143"/>
        <v/>
      </c>
      <c r="AK181" s="63" t="str">
        <f t="shared" si="144"/>
        <v/>
      </c>
      <c r="AL181" s="108" t="str">
        <f t="shared" si="145"/>
        <v/>
      </c>
      <c r="AM181" s="113" t="str">
        <f t="shared" si="146"/>
        <v/>
      </c>
      <c r="AN181" s="34"/>
      <c r="AO181" s="34"/>
    </row>
    <row r="182" spans="1:41" x14ac:dyDescent="0.25">
      <c r="A182" s="34"/>
      <c r="B182" s="34"/>
      <c r="C182" s="34"/>
      <c r="D182" s="34"/>
      <c r="E182" s="34"/>
      <c r="F182" s="34"/>
      <c r="G182" s="34"/>
      <c r="H182" s="41"/>
      <c r="I182" s="40" t="str">
        <f t="shared" si="123"/>
        <v>ÿÿÿÿÿÿÿÿÿÿ</v>
      </c>
      <c r="J182" s="52" t="str">
        <f t="shared" si="124"/>
        <v/>
      </c>
      <c r="K182" s="67"/>
      <c r="L182" s="70"/>
      <c r="M182" s="74"/>
      <c r="N182" s="75"/>
      <c r="O182" s="58" t="str">
        <f>IF($J182="","",P182*Modules!$U$3)</f>
        <v/>
      </c>
      <c r="P182" s="96" t="str">
        <f t="shared" si="125"/>
        <v/>
      </c>
      <c r="Q182" s="52" t="str">
        <f t="shared" si="126"/>
        <v/>
      </c>
      <c r="R182" s="55" t="str">
        <f t="shared" si="127"/>
        <v/>
      </c>
      <c r="S182" s="55" t="str">
        <f t="shared" si="128"/>
        <v/>
      </c>
      <c r="T182" s="55" t="str">
        <f t="shared" si="129"/>
        <v/>
      </c>
      <c r="U182" s="104" t="str">
        <f t="shared" si="130"/>
        <v/>
      </c>
      <c r="V182" s="113" t="str">
        <f t="shared" si="131"/>
        <v/>
      </c>
      <c r="W182" s="52" t="str">
        <f t="shared" si="132"/>
        <v/>
      </c>
      <c r="X182" s="55" t="str">
        <f t="shared" si="133"/>
        <v/>
      </c>
      <c r="Y182" s="55" t="str">
        <f t="shared" si="134"/>
        <v/>
      </c>
      <c r="Z182" s="104" t="str">
        <f t="shared" si="135"/>
        <v/>
      </c>
      <c r="AA182" s="113" t="str">
        <f t="shared" si="136"/>
        <v/>
      </c>
      <c r="AB182" s="183"/>
      <c r="AC182" s="62" t="str">
        <f t="shared" si="137"/>
        <v/>
      </c>
      <c r="AD182" s="63" t="str">
        <f t="shared" si="138"/>
        <v/>
      </c>
      <c r="AE182" s="63" t="str">
        <f t="shared" si="139"/>
        <v/>
      </c>
      <c r="AF182" s="63" t="str">
        <f t="shared" si="140"/>
        <v/>
      </c>
      <c r="AG182" s="108" t="str">
        <f t="shared" si="141"/>
        <v/>
      </c>
      <c r="AH182" s="113" t="str">
        <f t="shared" si="117"/>
        <v/>
      </c>
      <c r="AI182" s="63" t="str">
        <f t="shared" si="142"/>
        <v/>
      </c>
      <c r="AJ182" s="63" t="str">
        <f t="shared" si="143"/>
        <v/>
      </c>
      <c r="AK182" s="63" t="str">
        <f t="shared" si="144"/>
        <v/>
      </c>
      <c r="AL182" s="108" t="str">
        <f t="shared" si="145"/>
        <v/>
      </c>
      <c r="AM182" s="113" t="str">
        <f t="shared" si="146"/>
        <v/>
      </c>
      <c r="AN182" s="34"/>
      <c r="AO182" s="34"/>
    </row>
    <row r="183" spans="1:41" x14ac:dyDescent="0.25">
      <c r="A183" s="34"/>
      <c r="B183" s="34"/>
      <c r="C183" s="34"/>
      <c r="D183" s="34"/>
      <c r="E183" s="34"/>
      <c r="F183" s="34"/>
      <c r="G183" s="34"/>
      <c r="H183" s="41"/>
      <c r="I183" s="40" t="str">
        <f t="shared" si="123"/>
        <v>ÿÿÿÿÿÿÿÿÿÿ</v>
      </c>
      <c r="J183" s="52" t="str">
        <f t="shared" si="124"/>
        <v/>
      </c>
      <c r="K183" s="67"/>
      <c r="L183" s="70"/>
      <c r="M183" s="74"/>
      <c r="N183" s="75"/>
      <c r="O183" s="58" t="str">
        <f>IF($J183="","",P183*Modules!$U$3)</f>
        <v/>
      </c>
      <c r="P183" s="96" t="str">
        <f t="shared" si="125"/>
        <v/>
      </c>
      <c r="Q183" s="52" t="str">
        <f t="shared" si="126"/>
        <v/>
      </c>
      <c r="R183" s="55" t="str">
        <f t="shared" si="127"/>
        <v/>
      </c>
      <c r="S183" s="55" t="str">
        <f t="shared" si="128"/>
        <v/>
      </c>
      <c r="T183" s="55" t="str">
        <f t="shared" si="129"/>
        <v/>
      </c>
      <c r="U183" s="104" t="str">
        <f t="shared" si="130"/>
        <v/>
      </c>
      <c r="V183" s="113" t="str">
        <f t="shared" si="131"/>
        <v/>
      </c>
      <c r="W183" s="52" t="str">
        <f t="shared" si="132"/>
        <v/>
      </c>
      <c r="X183" s="55" t="str">
        <f t="shared" si="133"/>
        <v/>
      </c>
      <c r="Y183" s="55" t="str">
        <f t="shared" si="134"/>
        <v/>
      </c>
      <c r="Z183" s="104" t="str">
        <f t="shared" si="135"/>
        <v/>
      </c>
      <c r="AA183" s="113" t="str">
        <f t="shared" si="136"/>
        <v/>
      </c>
      <c r="AB183" s="183"/>
      <c r="AC183" s="62" t="str">
        <f t="shared" si="137"/>
        <v/>
      </c>
      <c r="AD183" s="63" t="str">
        <f t="shared" si="138"/>
        <v/>
      </c>
      <c r="AE183" s="63" t="str">
        <f t="shared" si="139"/>
        <v/>
      </c>
      <c r="AF183" s="63" t="str">
        <f t="shared" si="140"/>
        <v/>
      </c>
      <c r="AG183" s="108" t="str">
        <f t="shared" si="141"/>
        <v/>
      </c>
      <c r="AH183" s="113" t="str">
        <f t="shared" si="117"/>
        <v/>
      </c>
      <c r="AI183" s="63" t="str">
        <f t="shared" si="142"/>
        <v/>
      </c>
      <c r="AJ183" s="63" t="str">
        <f t="shared" si="143"/>
        <v/>
      </c>
      <c r="AK183" s="63" t="str">
        <f t="shared" si="144"/>
        <v/>
      </c>
      <c r="AL183" s="108" t="str">
        <f t="shared" si="145"/>
        <v/>
      </c>
      <c r="AM183" s="113" t="str">
        <f t="shared" si="146"/>
        <v/>
      </c>
      <c r="AN183" s="34"/>
      <c r="AO183" s="34"/>
    </row>
    <row r="184" spans="1:41" x14ac:dyDescent="0.25">
      <c r="A184" s="34"/>
      <c r="B184" s="34"/>
      <c r="C184" s="34"/>
      <c r="D184" s="34"/>
      <c r="E184" s="34"/>
      <c r="F184" s="34"/>
      <c r="G184" s="34"/>
      <c r="H184" s="41"/>
      <c r="I184" s="40" t="str">
        <f t="shared" si="123"/>
        <v>ÿÿÿÿÿÿÿÿÿÿ</v>
      </c>
      <c r="J184" s="52" t="str">
        <f t="shared" si="124"/>
        <v/>
      </c>
      <c r="K184" s="67"/>
      <c r="L184" s="70"/>
      <c r="M184" s="74"/>
      <c r="N184" s="75"/>
      <c r="O184" s="58" t="str">
        <f>IF($J184="","",P184*Modules!$U$3)</f>
        <v/>
      </c>
      <c r="P184" s="96" t="str">
        <f t="shared" si="125"/>
        <v/>
      </c>
      <c r="Q184" s="52" t="str">
        <f t="shared" si="126"/>
        <v/>
      </c>
      <c r="R184" s="55" t="str">
        <f t="shared" si="127"/>
        <v/>
      </c>
      <c r="S184" s="55" t="str">
        <f t="shared" si="128"/>
        <v/>
      </c>
      <c r="T184" s="55" t="str">
        <f t="shared" si="129"/>
        <v/>
      </c>
      <c r="U184" s="104" t="str">
        <f t="shared" si="130"/>
        <v/>
      </c>
      <c r="V184" s="113" t="str">
        <f t="shared" si="131"/>
        <v/>
      </c>
      <c r="W184" s="52" t="str">
        <f t="shared" si="132"/>
        <v/>
      </c>
      <c r="X184" s="55" t="str">
        <f t="shared" si="133"/>
        <v/>
      </c>
      <c r="Y184" s="55" t="str">
        <f t="shared" si="134"/>
        <v/>
      </c>
      <c r="Z184" s="104" t="str">
        <f t="shared" si="135"/>
        <v/>
      </c>
      <c r="AA184" s="113" t="str">
        <f t="shared" si="136"/>
        <v/>
      </c>
      <c r="AB184" s="183"/>
      <c r="AC184" s="62" t="str">
        <f t="shared" si="137"/>
        <v/>
      </c>
      <c r="AD184" s="63" t="str">
        <f t="shared" si="138"/>
        <v/>
      </c>
      <c r="AE184" s="63" t="str">
        <f t="shared" si="139"/>
        <v/>
      </c>
      <c r="AF184" s="63" t="str">
        <f t="shared" si="140"/>
        <v/>
      </c>
      <c r="AG184" s="108" t="str">
        <f t="shared" si="141"/>
        <v/>
      </c>
      <c r="AH184" s="113" t="str">
        <f t="shared" si="117"/>
        <v/>
      </c>
      <c r="AI184" s="63" t="str">
        <f t="shared" si="142"/>
        <v/>
      </c>
      <c r="AJ184" s="63" t="str">
        <f t="shared" si="143"/>
        <v/>
      </c>
      <c r="AK184" s="63" t="str">
        <f t="shared" si="144"/>
        <v/>
      </c>
      <c r="AL184" s="108" t="str">
        <f t="shared" si="145"/>
        <v/>
      </c>
      <c r="AM184" s="113" t="str">
        <f t="shared" si="146"/>
        <v/>
      </c>
      <c r="AN184" s="34"/>
      <c r="AO184" s="34"/>
    </row>
    <row r="185" spans="1:41" x14ac:dyDescent="0.25">
      <c r="A185" s="34"/>
      <c r="B185" s="34"/>
      <c r="C185" s="34"/>
      <c r="D185" s="34"/>
      <c r="E185" s="34"/>
      <c r="F185" s="34"/>
      <c r="G185" s="34"/>
      <c r="H185" s="41"/>
      <c r="I185" s="40" t="str">
        <f t="shared" si="123"/>
        <v>ÿÿÿÿÿÿÿÿÿÿ</v>
      </c>
      <c r="J185" s="52" t="str">
        <f t="shared" si="124"/>
        <v/>
      </c>
      <c r="K185" s="67"/>
      <c r="L185" s="70"/>
      <c r="M185" s="74"/>
      <c r="N185" s="75"/>
      <c r="O185" s="58" t="str">
        <f>IF($J185="","",P185*Modules!$U$3)</f>
        <v/>
      </c>
      <c r="P185" s="96" t="str">
        <f t="shared" si="125"/>
        <v/>
      </c>
      <c r="Q185" s="52" t="str">
        <f t="shared" si="126"/>
        <v/>
      </c>
      <c r="R185" s="55" t="str">
        <f t="shared" si="127"/>
        <v/>
      </c>
      <c r="S185" s="55" t="str">
        <f t="shared" si="128"/>
        <v/>
      </c>
      <c r="T185" s="55" t="str">
        <f t="shared" si="129"/>
        <v/>
      </c>
      <c r="U185" s="104" t="str">
        <f t="shared" si="130"/>
        <v/>
      </c>
      <c r="V185" s="113" t="str">
        <f t="shared" si="131"/>
        <v/>
      </c>
      <c r="W185" s="52" t="str">
        <f t="shared" si="132"/>
        <v/>
      </c>
      <c r="X185" s="55" t="str">
        <f t="shared" si="133"/>
        <v/>
      </c>
      <c r="Y185" s="55" t="str">
        <f t="shared" si="134"/>
        <v/>
      </c>
      <c r="Z185" s="104" t="str">
        <f t="shared" si="135"/>
        <v/>
      </c>
      <c r="AA185" s="113" t="str">
        <f t="shared" si="136"/>
        <v/>
      </c>
      <c r="AB185" s="183"/>
      <c r="AC185" s="62" t="str">
        <f t="shared" si="137"/>
        <v/>
      </c>
      <c r="AD185" s="63" t="str">
        <f t="shared" si="138"/>
        <v/>
      </c>
      <c r="AE185" s="63" t="str">
        <f t="shared" si="139"/>
        <v/>
      </c>
      <c r="AF185" s="63" t="str">
        <f t="shared" si="140"/>
        <v/>
      </c>
      <c r="AG185" s="108" t="str">
        <f t="shared" si="141"/>
        <v/>
      </c>
      <c r="AH185" s="113" t="str">
        <f t="shared" si="117"/>
        <v/>
      </c>
      <c r="AI185" s="63" t="str">
        <f t="shared" si="142"/>
        <v/>
      </c>
      <c r="AJ185" s="63" t="str">
        <f t="shared" si="143"/>
        <v/>
      </c>
      <c r="AK185" s="63" t="str">
        <f t="shared" si="144"/>
        <v/>
      </c>
      <c r="AL185" s="108" t="str">
        <f t="shared" si="145"/>
        <v/>
      </c>
      <c r="AM185" s="113" t="str">
        <f t="shared" si="146"/>
        <v/>
      </c>
      <c r="AN185" s="34"/>
      <c r="AO185" s="34"/>
    </row>
    <row r="186" spans="1:41" x14ac:dyDescent="0.25">
      <c r="A186" s="34"/>
      <c r="B186" s="34"/>
      <c r="C186" s="34"/>
      <c r="D186" s="34"/>
      <c r="E186" s="34"/>
      <c r="F186" s="34"/>
      <c r="G186" s="34"/>
      <c r="H186" s="41"/>
      <c r="I186" s="40" t="str">
        <f t="shared" si="123"/>
        <v>ÿÿÿÿÿÿÿÿÿÿ</v>
      </c>
      <c r="J186" s="52" t="str">
        <f t="shared" si="124"/>
        <v/>
      </c>
      <c r="K186" s="67"/>
      <c r="L186" s="70"/>
      <c r="M186" s="74"/>
      <c r="N186" s="75"/>
      <c r="O186" s="58" t="str">
        <f>IF($J186="","",P186*Modules!$U$3)</f>
        <v/>
      </c>
      <c r="P186" s="96" t="str">
        <f t="shared" si="125"/>
        <v/>
      </c>
      <c r="Q186" s="52" t="str">
        <f t="shared" si="126"/>
        <v/>
      </c>
      <c r="R186" s="55" t="str">
        <f t="shared" si="127"/>
        <v/>
      </c>
      <c r="S186" s="55" t="str">
        <f t="shared" si="128"/>
        <v/>
      </c>
      <c r="T186" s="55" t="str">
        <f t="shared" si="129"/>
        <v/>
      </c>
      <c r="U186" s="104" t="str">
        <f t="shared" si="130"/>
        <v/>
      </c>
      <c r="V186" s="113" t="str">
        <f t="shared" si="131"/>
        <v/>
      </c>
      <c r="W186" s="52" t="str">
        <f t="shared" si="132"/>
        <v/>
      </c>
      <c r="X186" s="55" t="str">
        <f t="shared" si="133"/>
        <v/>
      </c>
      <c r="Y186" s="55" t="str">
        <f t="shared" si="134"/>
        <v/>
      </c>
      <c r="Z186" s="104" t="str">
        <f t="shared" si="135"/>
        <v/>
      </c>
      <c r="AA186" s="113" t="str">
        <f t="shared" si="136"/>
        <v/>
      </c>
      <c r="AB186" s="183"/>
      <c r="AC186" s="62" t="str">
        <f t="shared" si="137"/>
        <v/>
      </c>
      <c r="AD186" s="63" t="str">
        <f t="shared" si="138"/>
        <v/>
      </c>
      <c r="AE186" s="63" t="str">
        <f t="shared" si="139"/>
        <v/>
      </c>
      <c r="AF186" s="63" t="str">
        <f t="shared" si="140"/>
        <v/>
      </c>
      <c r="AG186" s="108" t="str">
        <f t="shared" si="141"/>
        <v/>
      </c>
      <c r="AH186" s="113" t="str">
        <f t="shared" si="117"/>
        <v/>
      </c>
      <c r="AI186" s="63" t="str">
        <f t="shared" si="142"/>
        <v/>
      </c>
      <c r="AJ186" s="63" t="str">
        <f t="shared" si="143"/>
        <v/>
      </c>
      <c r="AK186" s="63" t="str">
        <f t="shared" si="144"/>
        <v/>
      </c>
      <c r="AL186" s="108" t="str">
        <f t="shared" si="145"/>
        <v/>
      </c>
      <c r="AM186" s="113" t="str">
        <f t="shared" si="146"/>
        <v/>
      </c>
      <c r="AN186" s="34"/>
      <c r="AO186" s="34"/>
    </row>
    <row r="187" spans="1:41" x14ac:dyDescent="0.25">
      <c r="A187" s="34"/>
      <c r="B187" s="34"/>
      <c r="C187" s="34"/>
      <c r="D187" s="34"/>
      <c r="E187" s="34"/>
      <c r="F187" s="34"/>
      <c r="G187" s="34"/>
      <c r="H187" s="41"/>
      <c r="I187" s="40" t="str">
        <f t="shared" si="123"/>
        <v>ÿÿÿÿÿÿÿÿÿÿ</v>
      </c>
      <c r="J187" s="52" t="str">
        <f t="shared" si="124"/>
        <v/>
      </c>
      <c r="K187" s="67"/>
      <c r="L187" s="70"/>
      <c r="M187" s="74"/>
      <c r="N187" s="75"/>
      <c r="O187" s="58" t="str">
        <f>IF($J187="","",P187*Modules!$U$3)</f>
        <v/>
      </c>
      <c r="P187" s="96" t="str">
        <f t="shared" si="125"/>
        <v/>
      </c>
      <c r="Q187" s="52" t="str">
        <f t="shared" si="126"/>
        <v/>
      </c>
      <c r="R187" s="55" t="str">
        <f t="shared" si="127"/>
        <v/>
      </c>
      <c r="S187" s="55" t="str">
        <f t="shared" si="128"/>
        <v/>
      </c>
      <c r="T187" s="55" t="str">
        <f t="shared" si="129"/>
        <v/>
      </c>
      <c r="U187" s="104" t="str">
        <f t="shared" si="130"/>
        <v/>
      </c>
      <c r="V187" s="113" t="str">
        <f t="shared" si="131"/>
        <v/>
      </c>
      <c r="W187" s="52" t="str">
        <f t="shared" si="132"/>
        <v/>
      </c>
      <c r="X187" s="55" t="str">
        <f t="shared" si="133"/>
        <v/>
      </c>
      <c r="Y187" s="55" t="str">
        <f t="shared" si="134"/>
        <v/>
      </c>
      <c r="Z187" s="104" t="str">
        <f t="shared" si="135"/>
        <v/>
      </c>
      <c r="AA187" s="113" t="str">
        <f t="shared" si="136"/>
        <v/>
      </c>
      <c r="AB187" s="183"/>
      <c r="AC187" s="62" t="str">
        <f t="shared" si="137"/>
        <v/>
      </c>
      <c r="AD187" s="63" t="str">
        <f t="shared" si="138"/>
        <v/>
      </c>
      <c r="AE187" s="63" t="str">
        <f t="shared" si="139"/>
        <v/>
      </c>
      <c r="AF187" s="63" t="str">
        <f t="shared" si="140"/>
        <v/>
      </c>
      <c r="AG187" s="108" t="str">
        <f t="shared" si="141"/>
        <v/>
      </c>
      <c r="AH187" s="113" t="str">
        <f t="shared" si="117"/>
        <v/>
      </c>
      <c r="AI187" s="63" t="str">
        <f t="shared" si="142"/>
        <v/>
      </c>
      <c r="AJ187" s="63" t="str">
        <f t="shared" si="143"/>
        <v/>
      </c>
      <c r="AK187" s="63" t="str">
        <f t="shared" si="144"/>
        <v/>
      </c>
      <c r="AL187" s="108" t="str">
        <f t="shared" si="145"/>
        <v/>
      </c>
      <c r="AM187" s="113" t="str">
        <f t="shared" si="146"/>
        <v/>
      </c>
      <c r="AN187" s="34"/>
      <c r="AO187" s="34"/>
    </row>
    <row r="188" spans="1:41" x14ac:dyDescent="0.25">
      <c r="A188" s="34"/>
      <c r="B188" s="34"/>
      <c r="C188" s="34"/>
      <c r="D188" s="34"/>
      <c r="E188" s="34"/>
      <c r="F188" s="34"/>
      <c r="G188" s="34"/>
      <c r="H188" s="41"/>
      <c r="I188" s="40" t="str">
        <f t="shared" si="123"/>
        <v>ÿÿÿÿÿÿÿÿÿÿ</v>
      </c>
      <c r="J188" s="52" t="str">
        <f t="shared" si="124"/>
        <v/>
      </c>
      <c r="K188" s="67"/>
      <c r="L188" s="70"/>
      <c r="M188" s="74"/>
      <c r="N188" s="75"/>
      <c r="O188" s="58" t="str">
        <f>IF($J188="","",P188*Modules!$U$3)</f>
        <v/>
      </c>
      <c r="P188" s="96" t="str">
        <f t="shared" si="125"/>
        <v/>
      </c>
      <c r="Q188" s="52" t="str">
        <f t="shared" si="126"/>
        <v/>
      </c>
      <c r="R188" s="55" t="str">
        <f t="shared" si="127"/>
        <v/>
      </c>
      <c r="S188" s="55" t="str">
        <f t="shared" si="128"/>
        <v/>
      </c>
      <c r="T188" s="55" t="str">
        <f t="shared" si="129"/>
        <v/>
      </c>
      <c r="U188" s="104" t="str">
        <f t="shared" si="130"/>
        <v/>
      </c>
      <c r="V188" s="113" t="str">
        <f t="shared" si="131"/>
        <v/>
      </c>
      <c r="W188" s="52" t="str">
        <f t="shared" si="132"/>
        <v/>
      </c>
      <c r="X188" s="55" t="str">
        <f t="shared" si="133"/>
        <v/>
      </c>
      <c r="Y188" s="55" t="str">
        <f t="shared" si="134"/>
        <v/>
      </c>
      <c r="Z188" s="104" t="str">
        <f t="shared" si="135"/>
        <v/>
      </c>
      <c r="AA188" s="113" t="str">
        <f t="shared" si="136"/>
        <v/>
      </c>
      <c r="AB188" s="183"/>
      <c r="AC188" s="62" t="str">
        <f t="shared" si="137"/>
        <v/>
      </c>
      <c r="AD188" s="63" t="str">
        <f t="shared" si="138"/>
        <v/>
      </c>
      <c r="AE188" s="63" t="str">
        <f t="shared" si="139"/>
        <v/>
      </c>
      <c r="AF188" s="63" t="str">
        <f t="shared" si="140"/>
        <v/>
      </c>
      <c r="AG188" s="108" t="str">
        <f t="shared" si="141"/>
        <v/>
      </c>
      <c r="AH188" s="113" t="str">
        <f t="shared" si="117"/>
        <v/>
      </c>
      <c r="AI188" s="63" t="str">
        <f t="shared" si="142"/>
        <v/>
      </c>
      <c r="AJ188" s="63" t="str">
        <f t="shared" si="143"/>
        <v/>
      </c>
      <c r="AK188" s="63" t="str">
        <f t="shared" si="144"/>
        <v/>
      </c>
      <c r="AL188" s="108" t="str">
        <f t="shared" si="145"/>
        <v/>
      </c>
      <c r="AM188" s="113" t="str">
        <f t="shared" si="146"/>
        <v/>
      </c>
      <c r="AN188" s="34"/>
      <c r="AO188" s="34"/>
    </row>
    <row r="189" spans="1:41" x14ac:dyDescent="0.25">
      <c r="A189" s="34"/>
      <c r="B189" s="34"/>
      <c r="C189" s="34"/>
      <c r="D189" s="34"/>
      <c r="E189" s="34"/>
      <c r="F189" s="34"/>
      <c r="G189" s="34"/>
      <c r="H189" s="41"/>
      <c r="I189" s="40" t="str">
        <f t="shared" si="123"/>
        <v>ÿÿÿÿÿÿÿÿÿÿ</v>
      </c>
      <c r="J189" s="52" t="str">
        <f t="shared" si="124"/>
        <v/>
      </c>
      <c r="K189" s="67"/>
      <c r="L189" s="70"/>
      <c r="M189" s="74"/>
      <c r="N189" s="75"/>
      <c r="O189" s="58" t="str">
        <f>IF($J189="","",P189*Modules!$U$3)</f>
        <v/>
      </c>
      <c r="P189" s="96" t="str">
        <f t="shared" si="125"/>
        <v/>
      </c>
      <c r="Q189" s="52" t="str">
        <f t="shared" si="126"/>
        <v/>
      </c>
      <c r="R189" s="55" t="str">
        <f t="shared" si="127"/>
        <v/>
      </c>
      <c r="S189" s="55" t="str">
        <f t="shared" si="128"/>
        <v/>
      </c>
      <c r="T189" s="55" t="str">
        <f t="shared" si="129"/>
        <v/>
      </c>
      <c r="U189" s="104" t="str">
        <f t="shared" si="130"/>
        <v/>
      </c>
      <c r="V189" s="113" t="str">
        <f t="shared" si="131"/>
        <v/>
      </c>
      <c r="W189" s="52" t="str">
        <f t="shared" si="132"/>
        <v/>
      </c>
      <c r="X189" s="55" t="str">
        <f t="shared" si="133"/>
        <v/>
      </c>
      <c r="Y189" s="55" t="str">
        <f t="shared" si="134"/>
        <v/>
      </c>
      <c r="Z189" s="104" t="str">
        <f t="shared" si="135"/>
        <v/>
      </c>
      <c r="AA189" s="113" t="str">
        <f t="shared" si="136"/>
        <v/>
      </c>
      <c r="AB189" s="183"/>
      <c r="AC189" s="62" t="str">
        <f t="shared" si="137"/>
        <v/>
      </c>
      <c r="AD189" s="63" t="str">
        <f t="shared" si="138"/>
        <v/>
      </c>
      <c r="AE189" s="63" t="str">
        <f t="shared" si="139"/>
        <v/>
      </c>
      <c r="AF189" s="63" t="str">
        <f t="shared" si="140"/>
        <v/>
      </c>
      <c r="AG189" s="108" t="str">
        <f t="shared" si="141"/>
        <v/>
      </c>
      <c r="AH189" s="113" t="str">
        <f t="shared" si="117"/>
        <v/>
      </c>
      <c r="AI189" s="63" t="str">
        <f t="shared" si="142"/>
        <v/>
      </c>
      <c r="AJ189" s="63" t="str">
        <f t="shared" si="143"/>
        <v/>
      </c>
      <c r="AK189" s="63" t="str">
        <f t="shared" si="144"/>
        <v/>
      </c>
      <c r="AL189" s="108" t="str">
        <f t="shared" si="145"/>
        <v/>
      </c>
      <c r="AM189" s="113" t="str">
        <f t="shared" si="146"/>
        <v/>
      </c>
      <c r="AN189" s="34"/>
      <c r="AO189" s="34"/>
    </row>
    <row r="190" spans="1:41" x14ac:dyDescent="0.25">
      <c r="A190" s="34"/>
      <c r="B190" s="34"/>
      <c r="C190" s="34"/>
      <c r="D190" s="34"/>
      <c r="E190" s="34"/>
      <c r="F190" s="34"/>
      <c r="G190" s="34"/>
      <c r="H190" s="41"/>
      <c r="I190" s="40" t="str">
        <f t="shared" si="123"/>
        <v>ÿÿÿÿÿÿÿÿÿÿ</v>
      </c>
      <c r="J190" s="52" t="str">
        <f t="shared" si="124"/>
        <v/>
      </c>
      <c r="K190" s="67"/>
      <c r="L190" s="70"/>
      <c r="M190" s="74"/>
      <c r="N190" s="75"/>
      <c r="O190" s="58" t="str">
        <f>IF($J190="","",P190*Modules!$U$3)</f>
        <v/>
      </c>
      <c r="P190" s="96" t="str">
        <f t="shared" si="125"/>
        <v/>
      </c>
      <c r="Q190" s="52" t="str">
        <f t="shared" si="126"/>
        <v/>
      </c>
      <c r="R190" s="55" t="str">
        <f t="shared" si="127"/>
        <v/>
      </c>
      <c r="S190" s="55" t="str">
        <f t="shared" si="128"/>
        <v/>
      </c>
      <c r="T190" s="55" t="str">
        <f t="shared" si="129"/>
        <v/>
      </c>
      <c r="U190" s="104" t="str">
        <f t="shared" si="130"/>
        <v/>
      </c>
      <c r="V190" s="113" t="str">
        <f t="shared" si="131"/>
        <v/>
      </c>
      <c r="W190" s="52" t="str">
        <f t="shared" si="132"/>
        <v/>
      </c>
      <c r="X190" s="55" t="str">
        <f t="shared" si="133"/>
        <v/>
      </c>
      <c r="Y190" s="55" t="str">
        <f t="shared" si="134"/>
        <v/>
      </c>
      <c r="Z190" s="104" t="str">
        <f t="shared" si="135"/>
        <v/>
      </c>
      <c r="AA190" s="113" t="str">
        <f t="shared" si="136"/>
        <v/>
      </c>
      <c r="AB190" s="183"/>
      <c r="AC190" s="62" t="str">
        <f t="shared" si="137"/>
        <v/>
      </c>
      <c r="AD190" s="63" t="str">
        <f t="shared" si="138"/>
        <v/>
      </c>
      <c r="AE190" s="63" t="str">
        <f t="shared" si="139"/>
        <v/>
      </c>
      <c r="AF190" s="63" t="str">
        <f t="shared" si="140"/>
        <v/>
      </c>
      <c r="AG190" s="108" t="str">
        <f t="shared" si="141"/>
        <v/>
      </c>
      <c r="AH190" s="113" t="str">
        <f t="shared" si="117"/>
        <v/>
      </c>
      <c r="AI190" s="63" t="str">
        <f t="shared" si="142"/>
        <v/>
      </c>
      <c r="AJ190" s="63" t="str">
        <f t="shared" si="143"/>
        <v/>
      </c>
      <c r="AK190" s="63" t="str">
        <f t="shared" si="144"/>
        <v/>
      </c>
      <c r="AL190" s="108" t="str">
        <f t="shared" si="145"/>
        <v/>
      </c>
      <c r="AM190" s="113" t="str">
        <f t="shared" si="146"/>
        <v/>
      </c>
      <c r="AN190" s="34"/>
      <c r="AO190" s="34"/>
    </row>
    <row r="191" spans="1:41" x14ac:dyDescent="0.25">
      <c r="A191" s="34"/>
      <c r="B191" s="34"/>
      <c r="C191" s="34"/>
      <c r="D191" s="34"/>
      <c r="E191" s="34"/>
      <c r="F191" s="34"/>
      <c r="G191" s="34"/>
      <c r="H191" s="41"/>
      <c r="I191" s="40" t="str">
        <f t="shared" si="123"/>
        <v>ÿÿÿÿÿÿÿÿÿÿ</v>
      </c>
      <c r="J191" s="52" t="str">
        <f t="shared" si="124"/>
        <v/>
      </c>
      <c r="K191" s="67"/>
      <c r="L191" s="70"/>
      <c r="M191" s="74"/>
      <c r="N191" s="75"/>
      <c r="O191" s="58" t="str">
        <f>IF($J191="","",P191*Modules!$U$3)</f>
        <v/>
      </c>
      <c r="P191" s="96" t="str">
        <f t="shared" si="125"/>
        <v/>
      </c>
      <c r="Q191" s="52" t="str">
        <f t="shared" si="126"/>
        <v/>
      </c>
      <c r="R191" s="55" t="str">
        <f t="shared" si="127"/>
        <v/>
      </c>
      <c r="S191" s="55" t="str">
        <f t="shared" si="128"/>
        <v/>
      </c>
      <c r="T191" s="55" t="str">
        <f t="shared" si="129"/>
        <v/>
      </c>
      <c r="U191" s="104" t="str">
        <f t="shared" si="130"/>
        <v/>
      </c>
      <c r="V191" s="113" t="str">
        <f t="shared" si="131"/>
        <v/>
      </c>
      <c r="W191" s="52" t="str">
        <f t="shared" si="132"/>
        <v/>
      </c>
      <c r="X191" s="55" t="str">
        <f t="shared" si="133"/>
        <v/>
      </c>
      <c r="Y191" s="55" t="str">
        <f t="shared" si="134"/>
        <v/>
      </c>
      <c r="Z191" s="104" t="str">
        <f t="shared" si="135"/>
        <v/>
      </c>
      <c r="AA191" s="113" t="str">
        <f t="shared" si="136"/>
        <v/>
      </c>
      <c r="AB191" s="183"/>
      <c r="AC191" s="62" t="str">
        <f t="shared" si="137"/>
        <v/>
      </c>
      <c r="AD191" s="63" t="str">
        <f t="shared" si="138"/>
        <v/>
      </c>
      <c r="AE191" s="63" t="str">
        <f t="shared" si="139"/>
        <v/>
      </c>
      <c r="AF191" s="63" t="str">
        <f t="shared" si="140"/>
        <v/>
      </c>
      <c r="AG191" s="108" t="str">
        <f t="shared" si="141"/>
        <v/>
      </c>
      <c r="AH191" s="113" t="str">
        <f t="shared" si="117"/>
        <v/>
      </c>
      <c r="AI191" s="63" t="str">
        <f t="shared" si="142"/>
        <v/>
      </c>
      <c r="AJ191" s="63" t="str">
        <f t="shared" si="143"/>
        <v/>
      </c>
      <c r="AK191" s="63" t="str">
        <f t="shared" si="144"/>
        <v/>
      </c>
      <c r="AL191" s="108" t="str">
        <f t="shared" si="145"/>
        <v/>
      </c>
      <c r="AM191" s="113" t="str">
        <f t="shared" si="146"/>
        <v/>
      </c>
      <c r="AN191" s="34"/>
      <c r="AO191" s="34"/>
    </row>
    <row r="192" spans="1:41" x14ac:dyDescent="0.25">
      <c r="A192" s="34"/>
      <c r="B192" s="34"/>
      <c r="C192" s="34"/>
      <c r="D192" s="34"/>
      <c r="E192" s="34"/>
      <c r="F192" s="34"/>
      <c r="G192" s="34"/>
      <c r="H192" s="41"/>
      <c r="I192" s="40" t="str">
        <f t="shared" si="123"/>
        <v>ÿÿÿÿÿÿÿÿÿÿ</v>
      </c>
      <c r="J192" s="52" t="str">
        <f t="shared" si="124"/>
        <v/>
      </c>
      <c r="K192" s="67"/>
      <c r="L192" s="70"/>
      <c r="M192" s="74"/>
      <c r="N192" s="75"/>
      <c r="O192" s="58" t="str">
        <f>IF($J192="","",P192*Modules!$U$3)</f>
        <v/>
      </c>
      <c r="P192" s="96" t="str">
        <f t="shared" si="125"/>
        <v/>
      </c>
      <c r="Q192" s="52" t="str">
        <f t="shared" si="126"/>
        <v/>
      </c>
      <c r="R192" s="55" t="str">
        <f t="shared" si="127"/>
        <v/>
      </c>
      <c r="S192" s="55" t="str">
        <f t="shared" si="128"/>
        <v/>
      </c>
      <c r="T192" s="55" t="str">
        <f t="shared" si="129"/>
        <v/>
      </c>
      <c r="U192" s="104" t="str">
        <f t="shared" si="130"/>
        <v/>
      </c>
      <c r="V192" s="113" t="str">
        <f t="shared" si="131"/>
        <v/>
      </c>
      <c r="W192" s="52" t="str">
        <f t="shared" si="132"/>
        <v/>
      </c>
      <c r="X192" s="55" t="str">
        <f t="shared" si="133"/>
        <v/>
      </c>
      <c r="Y192" s="55" t="str">
        <f t="shared" si="134"/>
        <v/>
      </c>
      <c r="Z192" s="104" t="str">
        <f t="shared" si="135"/>
        <v/>
      </c>
      <c r="AA192" s="113" t="str">
        <f t="shared" si="136"/>
        <v/>
      </c>
      <c r="AB192" s="183"/>
      <c r="AC192" s="62" t="str">
        <f t="shared" si="137"/>
        <v/>
      </c>
      <c r="AD192" s="63" t="str">
        <f t="shared" si="138"/>
        <v/>
      </c>
      <c r="AE192" s="63" t="str">
        <f t="shared" si="139"/>
        <v/>
      </c>
      <c r="AF192" s="63" t="str">
        <f t="shared" si="140"/>
        <v/>
      </c>
      <c r="AG192" s="108" t="str">
        <f t="shared" si="141"/>
        <v/>
      </c>
      <c r="AH192" s="113" t="str">
        <f t="shared" si="117"/>
        <v/>
      </c>
      <c r="AI192" s="63" t="str">
        <f t="shared" si="142"/>
        <v/>
      </c>
      <c r="AJ192" s="63" t="str">
        <f t="shared" si="143"/>
        <v/>
      </c>
      <c r="AK192" s="63" t="str">
        <f t="shared" si="144"/>
        <v/>
      </c>
      <c r="AL192" s="108" t="str">
        <f t="shared" si="145"/>
        <v/>
      </c>
      <c r="AM192" s="113" t="str">
        <f t="shared" si="146"/>
        <v/>
      </c>
      <c r="AN192" s="34"/>
      <c r="AO192" s="34"/>
    </row>
    <row r="193" spans="1:41" x14ac:dyDescent="0.25">
      <c r="A193" s="34"/>
      <c r="B193" s="34"/>
      <c r="C193" s="34"/>
      <c r="D193" s="34"/>
      <c r="E193" s="34"/>
      <c r="F193" s="34"/>
      <c r="G193" s="34"/>
      <c r="H193" s="41"/>
      <c r="I193" s="40" t="str">
        <f t="shared" si="123"/>
        <v>ÿÿÿÿÿÿÿÿÿÿ</v>
      </c>
      <c r="J193" s="52" t="str">
        <f t="shared" si="124"/>
        <v/>
      </c>
      <c r="K193" s="67"/>
      <c r="L193" s="70"/>
      <c r="M193" s="74"/>
      <c r="N193" s="75"/>
      <c r="O193" s="58" t="str">
        <f>IF($J193="","",P193*Modules!$U$3)</f>
        <v/>
      </c>
      <c r="P193" s="96" t="str">
        <f t="shared" si="125"/>
        <v/>
      </c>
      <c r="Q193" s="52" t="str">
        <f t="shared" si="126"/>
        <v/>
      </c>
      <c r="R193" s="55" t="str">
        <f t="shared" si="127"/>
        <v/>
      </c>
      <c r="S193" s="55" t="str">
        <f t="shared" si="128"/>
        <v/>
      </c>
      <c r="T193" s="55" t="str">
        <f t="shared" si="129"/>
        <v/>
      </c>
      <c r="U193" s="104" t="str">
        <f t="shared" si="130"/>
        <v/>
      </c>
      <c r="V193" s="113" t="str">
        <f t="shared" si="131"/>
        <v/>
      </c>
      <c r="W193" s="52" t="str">
        <f t="shared" si="132"/>
        <v/>
      </c>
      <c r="X193" s="55" t="str">
        <f t="shared" si="133"/>
        <v/>
      </c>
      <c r="Y193" s="55" t="str">
        <f t="shared" si="134"/>
        <v/>
      </c>
      <c r="Z193" s="104" t="str">
        <f t="shared" si="135"/>
        <v/>
      </c>
      <c r="AA193" s="113" t="str">
        <f t="shared" si="136"/>
        <v/>
      </c>
      <c r="AB193" s="183"/>
      <c r="AC193" s="62" t="str">
        <f t="shared" si="137"/>
        <v/>
      </c>
      <c r="AD193" s="63" t="str">
        <f t="shared" si="138"/>
        <v/>
      </c>
      <c r="AE193" s="63" t="str">
        <f t="shared" si="139"/>
        <v/>
      </c>
      <c r="AF193" s="63" t="str">
        <f t="shared" si="140"/>
        <v/>
      </c>
      <c r="AG193" s="108" t="str">
        <f t="shared" si="141"/>
        <v/>
      </c>
      <c r="AH193" s="113" t="str">
        <f t="shared" si="117"/>
        <v/>
      </c>
      <c r="AI193" s="63" t="str">
        <f t="shared" si="142"/>
        <v/>
      </c>
      <c r="AJ193" s="63" t="str">
        <f t="shared" si="143"/>
        <v/>
      </c>
      <c r="AK193" s="63" t="str">
        <f t="shared" si="144"/>
        <v/>
      </c>
      <c r="AL193" s="108" t="str">
        <f t="shared" si="145"/>
        <v/>
      </c>
      <c r="AM193" s="113" t="str">
        <f t="shared" si="146"/>
        <v/>
      </c>
      <c r="AN193" s="34"/>
      <c r="AO193" s="34"/>
    </row>
    <row r="194" spans="1:41" x14ac:dyDescent="0.25">
      <c r="A194" s="34"/>
      <c r="B194" s="34"/>
      <c r="C194" s="34"/>
      <c r="D194" s="34"/>
      <c r="E194" s="34"/>
      <c r="F194" s="34"/>
      <c r="G194" s="34"/>
      <c r="H194" s="41"/>
      <c r="I194" s="40" t="str">
        <f t="shared" si="123"/>
        <v>ÿÿÿÿÿÿÿÿÿÿ</v>
      </c>
      <c r="J194" s="52" t="str">
        <f t="shared" si="124"/>
        <v/>
      </c>
      <c r="K194" s="67"/>
      <c r="L194" s="70"/>
      <c r="M194" s="74" t="b">
        <v>0</v>
      </c>
      <c r="N194" s="75"/>
      <c r="O194" s="58" t="str">
        <f>IF($J194="","",P194*Modules!$U$3)</f>
        <v/>
      </c>
      <c r="P194" s="96" t="str">
        <f t="shared" si="125"/>
        <v/>
      </c>
      <c r="Q194" s="52" t="str">
        <f t="shared" si="126"/>
        <v/>
      </c>
      <c r="R194" s="55" t="str">
        <f t="shared" si="127"/>
        <v/>
      </c>
      <c r="S194" s="55" t="str">
        <f t="shared" si="128"/>
        <v/>
      </c>
      <c r="T194" s="55" t="str">
        <f t="shared" si="129"/>
        <v/>
      </c>
      <c r="U194" s="104" t="str">
        <f t="shared" si="130"/>
        <v/>
      </c>
      <c r="V194" s="113" t="str">
        <f t="shared" si="131"/>
        <v/>
      </c>
      <c r="W194" s="52" t="str">
        <f t="shared" si="132"/>
        <v/>
      </c>
      <c r="X194" s="55" t="str">
        <f t="shared" si="133"/>
        <v/>
      </c>
      <c r="Y194" s="55" t="str">
        <f t="shared" si="134"/>
        <v/>
      </c>
      <c r="Z194" s="104" t="str">
        <f t="shared" si="135"/>
        <v/>
      </c>
      <c r="AA194" s="113" t="str">
        <f t="shared" si="136"/>
        <v/>
      </c>
      <c r="AB194" s="183"/>
      <c r="AC194" s="62" t="str">
        <f t="shared" si="137"/>
        <v/>
      </c>
      <c r="AD194" s="63" t="str">
        <f t="shared" si="138"/>
        <v/>
      </c>
      <c r="AE194" s="63" t="str">
        <f t="shared" si="139"/>
        <v/>
      </c>
      <c r="AF194" s="63" t="str">
        <f t="shared" si="140"/>
        <v/>
      </c>
      <c r="AG194" s="108" t="str">
        <f t="shared" si="141"/>
        <v/>
      </c>
      <c r="AH194" s="113" t="str">
        <f t="shared" si="117"/>
        <v/>
      </c>
      <c r="AI194" s="63" t="str">
        <f t="shared" si="142"/>
        <v/>
      </c>
      <c r="AJ194" s="63" t="str">
        <f t="shared" si="143"/>
        <v/>
      </c>
      <c r="AK194" s="63" t="str">
        <f t="shared" si="144"/>
        <v/>
      </c>
      <c r="AL194" s="108" t="str">
        <f t="shared" si="145"/>
        <v/>
      </c>
      <c r="AM194" s="113" t="str">
        <f t="shared" si="146"/>
        <v/>
      </c>
      <c r="AN194" s="34"/>
      <c r="AO194" s="34"/>
    </row>
    <row r="195" spans="1:41" x14ac:dyDescent="0.25">
      <c r="A195" s="34"/>
      <c r="B195" s="34"/>
      <c r="C195" s="34"/>
      <c r="D195" s="34"/>
      <c r="E195" s="34"/>
      <c r="F195" s="34"/>
      <c r="G195" s="34"/>
      <c r="H195" s="41"/>
      <c r="I195" s="40" t="str">
        <f t="shared" si="123"/>
        <v>ÿÿÿÿÿÿÿÿÿÿ</v>
      </c>
      <c r="J195" s="52" t="str">
        <f t="shared" si="124"/>
        <v/>
      </c>
      <c r="K195" s="67"/>
      <c r="L195" s="70"/>
      <c r="M195" s="74"/>
      <c r="N195" s="75"/>
      <c r="O195" s="58" t="str">
        <f>IF($J195="","",P195*Modules!$U$3)</f>
        <v/>
      </c>
      <c r="P195" s="96" t="str">
        <f t="shared" si="125"/>
        <v/>
      </c>
      <c r="Q195" s="52" t="str">
        <f t="shared" si="126"/>
        <v/>
      </c>
      <c r="R195" s="55" t="str">
        <f t="shared" si="127"/>
        <v/>
      </c>
      <c r="S195" s="55" t="str">
        <f t="shared" si="128"/>
        <v/>
      </c>
      <c r="T195" s="55" t="str">
        <f t="shared" si="129"/>
        <v/>
      </c>
      <c r="U195" s="104" t="str">
        <f t="shared" si="130"/>
        <v/>
      </c>
      <c r="V195" s="113" t="str">
        <f t="shared" si="131"/>
        <v/>
      </c>
      <c r="W195" s="52" t="str">
        <f t="shared" si="132"/>
        <v/>
      </c>
      <c r="X195" s="55" t="str">
        <f t="shared" si="133"/>
        <v/>
      </c>
      <c r="Y195" s="55" t="str">
        <f t="shared" si="134"/>
        <v/>
      </c>
      <c r="Z195" s="104" t="str">
        <f t="shared" si="135"/>
        <v/>
      </c>
      <c r="AA195" s="113" t="str">
        <f t="shared" si="136"/>
        <v/>
      </c>
      <c r="AB195" s="183"/>
      <c r="AC195" s="62" t="str">
        <f t="shared" si="137"/>
        <v/>
      </c>
      <c r="AD195" s="63" t="str">
        <f t="shared" si="138"/>
        <v/>
      </c>
      <c r="AE195" s="63" t="str">
        <f t="shared" si="139"/>
        <v/>
      </c>
      <c r="AF195" s="63" t="str">
        <f t="shared" si="140"/>
        <v/>
      </c>
      <c r="AG195" s="108" t="str">
        <f t="shared" si="141"/>
        <v/>
      </c>
      <c r="AH195" s="113" t="str">
        <f t="shared" si="117"/>
        <v/>
      </c>
      <c r="AI195" s="63" t="str">
        <f t="shared" si="142"/>
        <v/>
      </c>
      <c r="AJ195" s="63" t="str">
        <f t="shared" si="143"/>
        <v/>
      </c>
      <c r="AK195" s="63" t="str">
        <f t="shared" si="144"/>
        <v/>
      </c>
      <c r="AL195" s="108" t="str">
        <f t="shared" si="145"/>
        <v/>
      </c>
      <c r="AM195" s="113" t="str">
        <f t="shared" si="146"/>
        <v/>
      </c>
      <c r="AN195" s="34"/>
      <c r="AO195" s="34"/>
    </row>
    <row r="196" spans="1:41" x14ac:dyDescent="0.25">
      <c r="A196" s="34"/>
      <c r="B196" s="34"/>
      <c r="C196" s="34"/>
      <c r="D196" s="34"/>
      <c r="E196" s="34"/>
      <c r="F196" s="34"/>
      <c r="G196" s="34"/>
      <c r="H196" s="41"/>
      <c r="I196" s="40" t="str">
        <f t="shared" si="123"/>
        <v>ÿÿÿÿÿÿÿÿÿÿ</v>
      </c>
      <c r="J196" s="52" t="str">
        <f t="shared" si="124"/>
        <v/>
      </c>
      <c r="K196" s="67"/>
      <c r="L196" s="70"/>
      <c r="M196" s="74"/>
      <c r="N196" s="75"/>
      <c r="O196" s="58" t="str">
        <f>IF($J196="","",P196*Modules!$U$3)</f>
        <v/>
      </c>
      <c r="P196" s="96" t="str">
        <f t="shared" si="125"/>
        <v/>
      </c>
      <c r="Q196" s="52" t="str">
        <f t="shared" si="126"/>
        <v/>
      </c>
      <c r="R196" s="55" t="str">
        <f t="shared" si="127"/>
        <v/>
      </c>
      <c r="S196" s="55" t="str">
        <f t="shared" si="128"/>
        <v/>
      </c>
      <c r="T196" s="55" t="str">
        <f t="shared" si="129"/>
        <v/>
      </c>
      <c r="U196" s="104" t="str">
        <f t="shared" si="130"/>
        <v/>
      </c>
      <c r="V196" s="113" t="str">
        <f t="shared" si="131"/>
        <v/>
      </c>
      <c r="W196" s="52" t="str">
        <f t="shared" si="132"/>
        <v/>
      </c>
      <c r="X196" s="55" t="str">
        <f t="shared" si="133"/>
        <v/>
      </c>
      <c r="Y196" s="55" t="str">
        <f t="shared" si="134"/>
        <v/>
      </c>
      <c r="Z196" s="104" t="str">
        <f t="shared" si="135"/>
        <v/>
      </c>
      <c r="AA196" s="113" t="str">
        <f t="shared" si="136"/>
        <v/>
      </c>
      <c r="AB196" s="183"/>
      <c r="AC196" s="62" t="str">
        <f t="shared" si="137"/>
        <v/>
      </c>
      <c r="AD196" s="63" t="str">
        <f t="shared" si="138"/>
        <v/>
      </c>
      <c r="AE196" s="63" t="str">
        <f t="shared" si="139"/>
        <v/>
      </c>
      <c r="AF196" s="63" t="str">
        <f t="shared" si="140"/>
        <v/>
      </c>
      <c r="AG196" s="108" t="str">
        <f t="shared" si="141"/>
        <v/>
      </c>
      <c r="AH196" s="113" t="str">
        <f t="shared" si="117"/>
        <v/>
      </c>
      <c r="AI196" s="63" t="str">
        <f t="shared" si="142"/>
        <v/>
      </c>
      <c r="AJ196" s="63" t="str">
        <f t="shared" si="143"/>
        <v/>
      </c>
      <c r="AK196" s="63" t="str">
        <f t="shared" si="144"/>
        <v/>
      </c>
      <c r="AL196" s="108" t="str">
        <f t="shared" si="145"/>
        <v/>
      </c>
      <c r="AM196" s="113" t="str">
        <f t="shared" si="146"/>
        <v/>
      </c>
      <c r="AN196" s="34"/>
      <c r="AO196" s="34"/>
    </row>
    <row r="197" spans="1:41" x14ac:dyDescent="0.25">
      <c r="A197" s="34"/>
      <c r="B197" s="34"/>
      <c r="C197" s="34"/>
      <c r="D197" s="34"/>
      <c r="E197" s="34"/>
      <c r="F197" s="34"/>
      <c r="G197" s="34"/>
      <c r="H197" s="41"/>
      <c r="I197" s="40" t="str">
        <f t="shared" si="123"/>
        <v>ÿÿÿÿÿÿÿÿÿÿ</v>
      </c>
      <c r="J197" s="52" t="str">
        <f t="shared" si="124"/>
        <v/>
      </c>
      <c r="K197" s="67"/>
      <c r="L197" s="70"/>
      <c r="M197" s="74"/>
      <c r="N197" s="75"/>
      <c r="O197" s="58" t="str">
        <f>IF($J197="","",P197*Modules!$U$3)</f>
        <v/>
      </c>
      <c r="P197" s="96" t="str">
        <f t="shared" si="125"/>
        <v/>
      </c>
      <c r="Q197" s="52" t="str">
        <f t="shared" si="126"/>
        <v/>
      </c>
      <c r="R197" s="55" t="str">
        <f t="shared" si="127"/>
        <v/>
      </c>
      <c r="S197" s="55" t="str">
        <f t="shared" si="128"/>
        <v/>
      </c>
      <c r="T197" s="55" t="str">
        <f t="shared" si="129"/>
        <v/>
      </c>
      <c r="U197" s="104" t="str">
        <f t="shared" si="130"/>
        <v/>
      </c>
      <c r="V197" s="113" t="str">
        <f t="shared" si="131"/>
        <v/>
      </c>
      <c r="W197" s="52" t="str">
        <f t="shared" si="132"/>
        <v/>
      </c>
      <c r="X197" s="55" t="str">
        <f t="shared" si="133"/>
        <v/>
      </c>
      <c r="Y197" s="55" t="str">
        <f t="shared" si="134"/>
        <v/>
      </c>
      <c r="Z197" s="104" t="str">
        <f t="shared" si="135"/>
        <v/>
      </c>
      <c r="AA197" s="113" t="str">
        <f t="shared" si="136"/>
        <v/>
      </c>
      <c r="AB197" s="183"/>
      <c r="AC197" s="62" t="str">
        <f t="shared" si="137"/>
        <v/>
      </c>
      <c r="AD197" s="63" t="str">
        <f t="shared" si="138"/>
        <v/>
      </c>
      <c r="AE197" s="63" t="str">
        <f t="shared" si="139"/>
        <v/>
      </c>
      <c r="AF197" s="63" t="str">
        <f t="shared" si="140"/>
        <v/>
      </c>
      <c r="AG197" s="108" t="str">
        <f t="shared" si="141"/>
        <v/>
      </c>
      <c r="AH197" s="113" t="str">
        <f t="shared" si="117"/>
        <v/>
      </c>
      <c r="AI197" s="63" t="str">
        <f t="shared" si="142"/>
        <v/>
      </c>
      <c r="AJ197" s="63" t="str">
        <f t="shared" si="143"/>
        <v/>
      </c>
      <c r="AK197" s="63" t="str">
        <f t="shared" si="144"/>
        <v/>
      </c>
      <c r="AL197" s="108" t="str">
        <f t="shared" si="145"/>
        <v/>
      </c>
      <c r="AM197" s="113" t="str">
        <f t="shared" si="146"/>
        <v/>
      </c>
      <c r="AN197" s="34"/>
      <c r="AO197" s="34"/>
    </row>
    <row r="198" spans="1:41" x14ac:dyDescent="0.25">
      <c r="A198" s="34"/>
      <c r="B198" s="34"/>
      <c r="C198" s="34"/>
      <c r="D198" s="34"/>
      <c r="E198" s="34"/>
      <c r="F198" s="34"/>
      <c r="G198" s="34"/>
      <c r="H198" s="41"/>
      <c r="I198" s="40" t="str">
        <f t="shared" si="123"/>
        <v>ÿÿÿÿÿÿÿÿÿÿ</v>
      </c>
      <c r="J198" s="52" t="str">
        <f t="shared" si="124"/>
        <v/>
      </c>
      <c r="K198" s="67"/>
      <c r="L198" s="70"/>
      <c r="M198" s="74"/>
      <c r="N198" s="75"/>
      <c r="O198" s="58" t="str">
        <f>IF($J198="","",P198*Modules!$U$3)</f>
        <v/>
      </c>
      <c r="P198" s="96" t="str">
        <f t="shared" si="125"/>
        <v/>
      </c>
      <c r="Q198" s="52" t="str">
        <f t="shared" si="126"/>
        <v/>
      </c>
      <c r="R198" s="55" t="str">
        <f t="shared" si="127"/>
        <v/>
      </c>
      <c r="S198" s="55" t="str">
        <f t="shared" si="128"/>
        <v/>
      </c>
      <c r="T198" s="55" t="str">
        <f t="shared" si="129"/>
        <v/>
      </c>
      <c r="U198" s="104" t="str">
        <f t="shared" si="130"/>
        <v/>
      </c>
      <c r="V198" s="113" t="str">
        <f t="shared" si="131"/>
        <v/>
      </c>
      <c r="W198" s="52" t="str">
        <f t="shared" si="132"/>
        <v/>
      </c>
      <c r="X198" s="55" t="str">
        <f t="shared" si="133"/>
        <v/>
      </c>
      <c r="Y198" s="55" t="str">
        <f t="shared" si="134"/>
        <v/>
      </c>
      <c r="Z198" s="104" t="str">
        <f t="shared" si="135"/>
        <v/>
      </c>
      <c r="AA198" s="113" t="str">
        <f t="shared" si="136"/>
        <v/>
      </c>
      <c r="AB198" s="183"/>
      <c r="AC198" s="62" t="str">
        <f t="shared" si="137"/>
        <v/>
      </c>
      <c r="AD198" s="63" t="str">
        <f t="shared" si="138"/>
        <v/>
      </c>
      <c r="AE198" s="63" t="str">
        <f t="shared" si="139"/>
        <v/>
      </c>
      <c r="AF198" s="63" t="str">
        <f t="shared" si="140"/>
        <v/>
      </c>
      <c r="AG198" s="108" t="str">
        <f t="shared" si="141"/>
        <v/>
      </c>
      <c r="AH198" s="113" t="str">
        <f t="shared" si="117"/>
        <v/>
      </c>
      <c r="AI198" s="63" t="str">
        <f t="shared" si="142"/>
        <v/>
      </c>
      <c r="AJ198" s="63" t="str">
        <f t="shared" si="143"/>
        <v/>
      </c>
      <c r="AK198" s="63" t="str">
        <f t="shared" si="144"/>
        <v/>
      </c>
      <c r="AL198" s="108" t="str">
        <f t="shared" si="145"/>
        <v/>
      </c>
      <c r="AM198" s="113" t="str">
        <f t="shared" si="146"/>
        <v/>
      </c>
      <c r="AN198" s="34"/>
      <c r="AO198" s="34"/>
    </row>
    <row r="199" spans="1:41" x14ac:dyDescent="0.25">
      <c r="A199" s="34"/>
      <c r="B199" s="34"/>
      <c r="C199" s="34"/>
      <c r="D199" s="34"/>
      <c r="E199" s="34"/>
      <c r="F199" s="34"/>
      <c r="G199" s="34"/>
      <c r="H199" s="41"/>
      <c r="I199" s="40" t="str">
        <f t="shared" si="123"/>
        <v>ÿÿÿÿÿÿÿÿÿÿ</v>
      </c>
      <c r="J199" s="52" t="str">
        <f t="shared" si="124"/>
        <v/>
      </c>
      <c r="K199" s="67"/>
      <c r="L199" s="70"/>
      <c r="M199" s="74"/>
      <c r="N199" s="75"/>
      <c r="O199" s="58" t="str">
        <f>IF($J199="","",P199*Modules!$U$3)</f>
        <v/>
      </c>
      <c r="P199" s="96" t="str">
        <f t="shared" si="125"/>
        <v/>
      </c>
      <c r="Q199" s="52" t="str">
        <f t="shared" si="126"/>
        <v/>
      </c>
      <c r="R199" s="55" t="str">
        <f t="shared" si="127"/>
        <v/>
      </c>
      <c r="S199" s="55" t="str">
        <f t="shared" si="128"/>
        <v/>
      </c>
      <c r="T199" s="55" t="str">
        <f t="shared" si="129"/>
        <v/>
      </c>
      <c r="U199" s="104" t="str">
        <f t="shared" si="130"/>
        <v/>
      </c>
      <c r="V199" s="113" t="str">
        <f t="shared" si="131"/>
        <v/>
      </c>
      <c r="W199" s="52" t="str">
        <f t="shared" si="132"/>
        <v/>
      </c>
      <c r="X199" s="55" t="str">
        <f t="shared" si="133"/>
        <v/>
      </c>
      <c r="Y199" s="55" t="str">
        <f t="shared" si="134"/>
        <v/>
      </c>
      <c r="Z199" s="104" t="str">
        <f t="shared" si="135"/>
        <v/>
      </c>
      <c r="AA199" s="113" t="str">
        <f t="shared" si="136"/>
        <v/>
      </c>
      <c r="AB199" s="183"/>
      <c r="AC199" s="62" t="str">
        <f t="shared" si="137"/>
        <v/>
      </c>
      <c r="AD199" s="63" t="str">
        <f t="shared" si="138"/>
        <v/>
      </c>
      <c r="AE199" s="63" t="str">
        <f t="shared" si="139"/>
        <v/>
      </c>
      <c r="AF199" s="63" t="str">
        <f t="shared" si="140"/>
        <v/>
      </c>
      <c r="AG199" s="108" t="str">
        <f t="shared" si="141"/>
        <v/>
      </c>
      <c r="AH199" s="113" t="str">
        <f t="shared" si="117"/>
        <v/>
      </c>
      <c r="AI199" s="63" t="str">
        <f t="shared" si="142"/>
        <v/>
      </c>
      <c r="AJ199" s="63" t="str">
        <f t="shared" si="143"/>
        <v/>
      </c>
      <c r="AK199" s="63" t="str">
        <f t="shared" si="144"/>
        <v/>
      </c>
      <c r="AL199" s="108" t="str">
        <f t="shared" si="145"/>
        <v/>
      </c>
      <c r="AM199" s="113" t="str">
        <f t="shared" si="146"/>
        <v/>
      </c>
      <c r="AN199" s="34"/>
      <c r="AO199" s="34"/>
    </row>
    <row r="200" spans="1:41" ht="15.75" thickBot="1" x14ac:dyDescent="0.3">
      <c r="A200" s="34"/>
      <c r="B200" s="34"/>
      <c r="C200" s="34"/>
      <c r="D200" s="34"/>
      <c r="E200" s="34"/>
      <c r="F200" s="34"/>
      <c r="G200" s="34"/>
      <c r="H200" s="41"/>
      <c r="I200" s="40" t="str">
        <f t="shared" si="123"/>
        <v>ÿÿÿÿÿÿÿÿÿÿ</v>
      </c>
      <c r="J200" s="53" t="str">
        <f t="shared" si="124"/>
        <v/>
      </c>
      <c r="K200" s="68"/>
      <c r="L200" s="71"/>
      <c r="M200" s="76" t="b">
        <v>0</v>
      </c>
      <c r="N200" s="77" t="b">
        <v>0</v>
      </c>
      <c r="O200" s="59" t="str">
        <f>IF($J200="","",P200*Modules!$U$3)</f>
        <v/>
      </c>
      <c r="P200" s="97" t="str">
        <f t="shared" si="125"/>
        <v/>
      </c>
      <c r="Q200" s="53" t="str">
        <f t="shared" si="126"/>
        <v/>
      </c>
      <c r="R200" s="56" t="str">
        <f t="shared" si="127"/>
        <v/>
      </c>
      <c r="S200" s="56" t="str">
        <f t="shared" si="128"/>
        <v/>
      </c>
      <c r="T200" s="56" t="str">
        <f t="shared" si="129"/>
        <v/>
      </c>
      <c r="U200" s="105" t="str">
        <f t="shared" si="130"/>
        <v/>
      </c>
      <c r="V200" s="114" t="str">
        <f t="shared" si="131"/>
        <v/>
      </c>
      <c r="W200" s="53" t="str">
        <f t="shared" si="132"/>
        <v/>
      </c>
      <c r="X200" s="56" t="str">
        <f t="shared" si="133"/>
        <v/>
      </c>
      <c r="Y200" s="56" t="str">
        <f t="shared" si="134"/>
        <v/>
      </c>
      <c r="Z200" s="105" t="str">
        <f t="shared" si="135"/>
        <v/>
      </c>
      <c r="AA200" s="114" t="str">
        <f t="shared" si="136"/>
        <v/>
      </c>
      <c r="AB200" s="184"/>
      <c r="AC200" s="64" t="str">
        <f t="shared" si="137"/>
        <v/>
      </c>
      <c r="AD200" s="65" t="str">
        <f t="shared" si="138"/>
        <v/>
      </c>
      <c r="AE200" s="65" t="str">
        <f t="shared" si="139"/>
        <v/>
      </c>
      <c r="AF200" s="65" t="str">
        <f t="shared" si="140"/>
        <v/>
      </c>
      <c r="AG200" s="109" t="str">
        <f t="shared" si="141"/>
        <v/>
      </c>
      <c r="AH200" s="114" t="str">
        <f t="shared" si="117"/>
        <v/>
      </c>
      <c r="AI200" s="65" t="str">
        <f t="shared" si="142"/>
        <v/>
      </c>
      <c r="AJ200" s="65" t="str">
        <f t="shared" si="143"/>
        <v/>
      </c>
      <c r="AK200" s="65" t="str">
        <f t="shared" si="144"/>
        <v/>
      </c>
      <c r="AL200" s="109" t="str">
        <f t="shared" si="145"/>
        <v/>
      </c>
      <c r="AM200" s="114" t="str">
        <f t="shared" si="146"/>
        <v/>
      </c>
      <c r="AN200" s="34"/>
      <c r="AO200" s="34"/>
    </row>
    <row r="201" spans="1:41" x14ac:dyDescent="0.25">
      <c r="A201" s="34"/>
      <c r="B201" s="34"/>
      <c r="C201" s="34"/>
      <c r="D201" s="34"/>
      <c r="E201" s="34"/>
      <c r="F201" s="34"/>
      <c r="G201" s="34"/>
      <c r="H201" s="34"/>
      <c r="I201" s="34"/>
      <c r="J201" s="34"/>
      <c r="K201" s="34"/>
      <c r="L201" s="34"/>
      <c r="M201" s="39"/>
      <c r="N201" s="39"/>
      <c r="O201" s="34"/>
      <c r="P201" s="34"/>
      <c r="Q201" s="34"/>
      <c r="R201" s="34"/>
      <c r="S201" s="34"/>
      <c r="T201" s="34"/>
      <c r="U201" s="34"/>
      <c r="V201" s="34"/>
      <c r="W201" s="34"/>
      <c r="X201" s="34"/>
      <c r="Y201" s="34"/>
      <c r="Z201" s="34"/>
      <c r="AA201" s="34"/>
      <c r="AB201" s="34"/>
      <c r="AC201" s="34"/>
      <c r="AD201" s="34"/>
      <c r="AE201" s="34"/>
      <c r="AF201" s="34"/>
      <c r="AG201" s="34"/>
      <c r="AH201" s="34"/>
      <c r="AI201" s="34"/>
      <c r="AJ201" s="34"/>
      <c r="AK201" s="34"/>
      <c r="AL201" s="34"/>
      <c r="AM201" s="34"/>
      <c r="AN201" s="34"/>
      <c r="AO201" s="34"/>
    </row>
  </sheetData>
  <sheetProtection algorithmName="SHA-512" hashValue="qKzudgrNYekW/oIjbwfWky8YB+hogJUZZkGmFN+pLK0bdG17VrS8063y2bAzUro+7W3MZZ+Krq+COOJ++qHBzw==" saltValue="g3JOVis8/ZrFD6IHgyMWUw==" spinCount="100000" sheet="1" scenarios="1" formatCells="0" selectLockedCells="1"/>
  <dataConsolidate/>
  <mergeCells count="59">
    <mergeCell ref="AC7:AM7"/>
    <mergeCell ref="AC8:AH8"/>
    <mergeCell ref="Q8:V8"/>
    <mergeCell ref="AC1:AM5"/>
    <mergeCell ref="F6:G6"/>
    <mergeCell ref="N1:P2"/>
    <mergeCell ref="F2:G2"/>
    <mergeCell ref="F3:G3"/>
    <mergeCell ref="F4:G4"/>
    <mergeCell ref="F5:G5"/>
    <mergeCell ref="H4:I4"/>
    <mergeCell ref="H5:I5"/>
    <mergeCell ref="H2:I2"/>
    <mergeCell ref="Q1:AA5"/>
    <mergeCell ref="Q7:AA7"/>
    <mergeCell ref="W8:AA8"/>
    <mergeCell ref="A1:D2"/>
    <mergeCell ref="A10:A13"/>
    <mergeCell ref="G10:H10"/>
    <mergeCell ref="H11:H13"/>
    <mergeCell ref="H6:I6"/>
    <mergeCell ref="A3:D3"/>
    <mergeCell ref="D11:D13"/>
    <mergeCell ref="F11:F13"/>
    <mergeCell ref="C10:D10"/>
    <mergeCell ref="E10:F10"/>
    <mergeCell ref="E9:F9"/>
    <mergeCell ref="H1:I1"/>
    <mergeCell ref="H3:I3"/>
    <mergeCell ref="F1:G1"/>
    <mergeCell ref="C18:D18"/>
    <mergeCell ref="E18:F18"/>
    <mergeCell ref="G18:H20"/>
    <mergeCell ref="B37:H40"/>
    <mergeCell ref="B24:H25"/>
    <mergeCell ref="B22:H23"/>
    <mergeCell ref="B26:H27"/>
    <mergeCell ref="B30:H31"/>
    <mergeCell ref="B28:H29"/>
    <mergeCell ref="B34:H35"/>
    <mergeCell ref="B36:H36"/>
    <mergeCell ref="B32:H33"/>
    <mergeCell ref="C19:D19"/>
    <mergeCell ref="E19:F19"/>
    <mergeCell ref="C20:D20"/>
    <mergeCell ref="E20:F20"/>
    <mergeCell ref="AI8:AM8"/>
    <mergeCell ref="A15:A17"/>
    <mergeCell ref="D15:D17"/>
    <mergeCell ref="F15:F17"/>
    <mergeCell ref="H15:H17"/>
    <mergeCell ref="C14:D14"/>
    <mergeCell ref="O8:P8"/>
    <mergeCell ref="G9:H9"/>
    <mergeCell ref="B8:H8"/>
    <mergeCell ref="C9:D9"/>
    <mergeCell ref="G14:H14"/>
    <mergeCell ref="M8:N8"/>
    <mergeCell ref="E14:F14"/>
  </mergeCells>
  <phoneticPr fontId="2" type="noConversion"/>
  <dataValidations count="1">
    <dataValidation type="list" allowBlank="1" showInputMessage="1" showErrorMessage="1" sqref="K10:K200" xr:uid="{00000000-0002-0000-0400-000000000000}">
      <formula1>ModName</formula1>
    </dataValidation>
  </dataValidations>
  <printOptions gridLines="1"/>
  <pageMargins left="0.75" right="0.75" top="1" bottom="1" header="0.5" footer="0.5"/>
  <pageSetup paperSize="9" orientation="portrait" horizontalDpi="4294967293" verticalDpi="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0113" r:id="rId4" name="Button 1">
              <controlPr defaultSize="0" print="0" autoFill="0" autoPict="0" macro="[0]!PNameDown_Click">
                <anchor moveWithCells="1" sizeWithCells="1">
                  <from>
                    <xdr:col>10</xdr:col>
                    <xdr:colOff>19050</xdr:colOff>
                    <xdr:row>8</xdr:row>
                    <xdr:rowOff>19050</xdr:rowOff>
                  </from>
                  <to>
                    <xdr:col>10</xdr:col>
                    <xdr:colOff>504825</xdr:colOff>
                    <xdr:row>8</xdr:row>
                    <xdr:rowOff>257175</xdr:rowOff>
                  </to>
                </anchor>
              </controlPr>
            </control>
          </mc:Choice>
        </mc:AlternateContent>
        <mc:AlternateContent xmlns:mc="http://schemas.openxmlformats.org/markup-compatibility/2006">
          <mc:Choice Requires="x14">
            <control shapeId="90114" r:id="rId5" name="Button 2">
              <controlPr defaultSize="0" print="0" autoFill="0" autoPict="0" macro="[0]!PNameUp_Click">
                <anchor moveWithCells="1" sizeWithCells="1">
                  <from>
                    <xdr:col>10</xdr:col>
                    <xdr:colOff>9525</xdr:colOff>
                    <xdr:row>8</xdr:row>
                    <xdr:rowOff>276225</xdr:rowOff>
                  </from>
                  <to>
                    <xdr:col>10</xdr:col>
                    <xdr:colOff>504825</xdr:colOff>
                    <xdr:row>8</xdr:row>
                    <xdr:rowOff>476250</xdr:rowOff>
                  </to>
                </anchor>
              </controlPr>
            </control>
          </mc:Choice>
        </mc:AlternateContent>
        <mc:AlternateContent xmlns:mc="http://schemas.openxmlformats.org/markup-compatibility/2006">
          <mc:Choice Requires="x14">
            <control shapeId="90115" r:id="rId6" name="Button 3">
              <controlPr defaultSize="0" print="0" autoFill="0" autoPict="0" macro="[0]!PCodeDown_Click">
                <anchor moveWithCells="1" sizeWithCells="1">
                  <from>
                    <xdr:col>9</xdr:col>
                    <xdr:colOff>19050</xdr:colOff>
                    <xdr:row>8</xdr:row>
                    <xdr:rowOff>19050</xdr:rowOff>
                  </from>
                  <to>
                    <xdr:col>9</xdr:col>
                    <xdr:colOff>504825</xdr:colOff>
                    <xdr:row>8</xdr:row>
                    <xdr:rowOff>257175</xdr:rowOff>
                  </to>
                </anchor>
              </controlPr>
            </control>
          </mc:Choice>
        </mc:AlternateContent>
        <mc:AlternateContent xmlns:mc="http://schemas.openxmlformats.org/markup-compatibility/2006">
          <mc:Choice Requires="x14">
            <control shapeId="90116" r:id="rId7" name="Button 4">
              <controlPr defaultSize="0" print="0" autoFill="0" autoPict="0" macro="[0]!PCodeUp_Click">
                <anchor moveWithCells="1" sizeWithCells="1">
                  <from>
                    <xdr:col>9</xdr:col>
                    <xdr:colOff>9525</xdr:colOff>
                    <xdr:row>8</xdr:row>
                    <xdr:rowOff>276225</xdr:rowOff>
                  </from>
                  <to>
                    <xdr:col>9</xdr:col>
                    <xdr:colOff>504825</xdr:colOff>
                    <xdr:row>8</xdr:row>
                    <xdr:rowOff>476250</xdr:rowOff>
                  </to>
                </anchor>
              </controlPr>
            </control>
          </mc:Choice>
        </mc:AlternateContent>
        <mc:AlternateContent xmlns:mc="http://schemas.openxmlformats.org/markup-compatibility/2006">
          <mc:Choice Requires="x14">
            <control shapeId="90117" r:id="rId8" name="Button 5">
              <controlPr defaultSize="0" print="0" autoFill="0" autoPict="0" macro="[0]!PYearDown_Click">
                <anchor moveWithCells="1" sizeWithCells="1">
                  <from>
                    <xdr:col>11</xdr:col>
                    <xdr:colOff>19050</xdr:colOff>
                    <xdr:row>8</xdr:row>
                    <xdr:rowOff>19050</xdr:rowOff>
                  </from>
                  <to>
                    <xdr:col>11</xdr:col>
                    <xdr:colOff>190500</xdr:colOff>
                    <xdr:row>8</xdr:row>
                    <xdr:rowOff>257175</xdr:rowOff>
                  </to>
                </anchor>
              </controlPr>
            </control>
          </mc:Choice>
        </mc:AlternateContent>
        <mc:AlternateContent xmlns:mc="http://schemas.openxmlformats.org/markup-compatibility/2006">
          <mc:Choice Requires="x14">
            <control shapeId="90118" r:id="rId9" name="Button 6">
              <controlPr defaultSize="0" print="0" autoFill="0" autoPict="0" macro="[0]!PYearUp_Click">
                <anchor moveWithCells="1" sizeWithCells="1">
                  <from>
                    <xdr:col>11</xdr:col>
                    <xdr:colOff>9525</xdr:colOff>
                    <xdr:row>8</xdr:row>
                    <xdr:rowOff>285750</xdr:rowOff>
                  </from>
                  <to>
                    <xdr:col>11</xdr:col>
                    <xdr:colOff>190500</xdr:colOff>
                    <xdr:row>8</xdr:row>
                    <xdr:rowOff>466725</xdr:rowOff>
                  </to>
                </anchor>
              </controlPr>
            </control>
          </mc:Choice>
        </mc:AlternateContent>
        <mc:AlternateContent xmlns:mc="http://schemas.openxmlformats.org/markup-compatibility/2006">
          <mc:Choice Requires="x14">
            <control shapeId="90119" r:id="rId10" name="$M$10">
              <controlPr defaultSize="0" autoFill="0" autoLine="0" autoPict="0" macro="[0]!Optionalmodule">
                <anchor moveWithCells="1">
                  <from>
                    <xdr:col>12</xdr:col>
                    <xdr:colOff>0</xdr:colOff>
                    <xdr:row>9</xdr:row>
                    <xdr:rowOff>0</xdr:rowOff>
                  </from>
                  <to>
                    <xdr:col>13</xdr:col>
                    <xdr:colOff>47625</xdr:colOff>
                    <xdr:row>10</xdr:row>
                    <xdr:rowOff>0</xdr:rowOff>
                  </to>
                </anchor>
              </controlPr>
            </control>
          </mc:Choice>
        </mc:AlternateContent>
        <mc:AlternateContent xmlns:mc="http://schemas.openxmlformats.org/markup-compatibility/2006">
          <mc:Choice Requires="x14">
            <control shapeId="90120" r:id="rId11" name="$M$11">
              <controlPr defaultSize="0" autoFill="0" autoLine="0" autoPict="0" macro="[0]!Optionalmodule">
                <anchor moveWithCells="1">
                  <from>
                    <xdr:col>12</xdr:col>
                    <xdr:colOff>0</xdr:colOff>
                    <xdr:row>10</xdr:row>
                    <xdr:rowOff>0</xdr:rowOff>
                  </from>
                  <to>
                    <xdr:col>13</xdr:col>
                    <xdr:colOff>47625</xdr:colOff>
                    <xdr:row>11</xdr:row>
                    <xdr:rowOff>9525</xdr:rowOff>
                  </to>
                </anchor>
              </controlPr>
            </control>
          </mc:Choice>
        </mc:AlternateContent>
        <mc:AlternateContent xmlns:mc="http://schemas.openxmlformats.org/markup-compatibility/2006">
          <mc:Choice Requires="x14">
            <control shapeId="90121" r:id="rId12" name="$M$12">
              <controlPr defaultSize="0" autoFill="0" autoLine="0" autoPict="0" macro="[0]!Optionalmodule">
                <anchor moveWithCells="1">
                  <from>
                    <xdr:col>12</xdr:col>
                    <xdr:colOff>0</xdr:colOff>
                    <xdr:row>11</xdr:row>
                    <xdr:rowOff>0</xdr:rowOff>
                  </from>
                  <to>
                    <xdr:col>13</xdr:col>
                    <xdr:colOff>47625</xdr:colOff>
                    <xdr:row>12</xdr:row>
                    <xdr:rowOff>19050</xdr:rowOff>
                  </to>
                </anchor>
              </controlPr>
            </control>
          </mc:Choice>
        </mc:AlternateContent>
        <mc:AlternateContent xmlns:mc="http://schemas.openxmlformats.org/markup-compatibility/2006">
          <mc:Choice Requires="x14">
            <control shapeId="90122" r:id="rId13" name="$M$13">
              <controlPr defaultSize="0" autoFill="0" autoLine="0" autoPict="0" macro="[0]!Optionalmodule">
                <anchor moveWithCells="1">
                  <from>
                    <xdr:col>12</xdr:col>
                    <xdr:colOff>0</xdr:colOff>
                    <xdr:row>12</xdr:row>
                    <xdr:rowOff>0</xdr:rowOff>
                  </from>
                  <to>
                    <xdr:col>13</xdr:col>
                    <xdr:colOff>47625</xdr:colOff>
                    <xdr:row>13</xdr:row>
                    <xdr:rowOff>114300</xdr:rowOff>
                  </to>
                </anchor>
              </controlPr>
            </control>
          </mc:Choice>
        </mc:AlternateContent>
        <mc:AlternateContent xmlns:mc="http://schemas.openxmlformats.org/markup-compatibility/2006">
          <mc:Choice Requires="x14">
            <control shapeId="90123" r:id="rId14" name="$M$14">
              <controlPr defaultSize="0" autoFill="0" autoLine="0" autoPict="0" macro="[0]!Optionalmodule">
                <anchor moveWithCells="1">
                  <from>
                    <xdr:col>12</xdr:col>
                    <xdr:colOff>0</xdr:colOff>
                    <xdr:row>13</xdr:row>
                    <xdr:rowOff>0</xdr:rowOff>
                  </from>
                  <to>
                    <xdr:col>13</xdr:col>
                    <xdr:colOff>47625</xdr:colOff>
                    <xdr:row>14</xdr:row>
                    <xdr:rowOff>0</xdr:rowOff>
                  </to>
                </anchor>
              </controlPr>
            </control>
          </mc:Choice>
        </mc:AlternateContent>
        <mc:AlternateContent xmlns:mc="http://schemas.openxmlformats.org/markup-compatibility/2006">
          <mc:Choice Requires="x14">
            <control shapeId="90124" r:id="rId15" name="$M$15">
              <controlPr defaultSize="0" autoFill="0" autoLine="0" autoPict="0" macro="[0]!Optionalmodule">
                <anchor moveWithCells="1">
                  <from>
                    <xdr:col>12</xdr:col>
                    <xdr:colOff>0</xdr:colOff>
                    <xdr:row>14</xdr:row>
                    <xdr:rowOff>0</xdr:rowOff>
                  </from>
                  <to>
                    <xdr:col>13</xdr:col>
                    <xdr:colOff>47625</xdr:colOff>
                    <xdr:row>15</xdr:row>
                    <xdr:rowOff>19050</xdr:rowOff>
                  </to>
                </anchor>
              </controlPr>
            </control>
          </mc:Choice>
        </mc:AlternateContent>
        <mc:AlternateContent xmlns:mc="http://schemas.openxmlformats.org/markup-compatibility/2006">
          <mc:Choice Requires="x14">
            <control shapeId="90125" r:id="rId16" name="$M$16">
              <controlPr defaultSize="0" autoFill="0" autoLine="0" autoPict="0" macro="[0]!Optionalmodule">
                <anchor moveWithCells="1">
                  <from>
                    <xdr:col>12</xdr:col>
                    <xdr:colOff>0</xdr:colOff>
                    <xdr:row>15</xdr:row>
                    <xdr:rowOff>0</xdr:rowOff>
                  </from>
                  <to>
                    <xdr:col>13</xdr:col>
                    <xdr:colOff>47625</xdr:colOff>
                    <xdr:row>16</xdr:row>
                    <xdr:rowOff>19050</xdr:rowOff>
                  </to>
                </anchor>
              </controlPr>
            </control>
          </mc:Choice>
        </mc:AlternateContent>
        <mc:AlternateContent xmlns:mc="http://schemas.openxmlformats.org/markup-compatibility/2006">
          <mc:Choice Requires="x14">
            <control shapeId="90126" r:id="rId17" name="$M$17">
              <controlPr defaultSize="0" autoFill="0" autoLine="0" autoPict="0" macro="[0]!Optionalmodule">
                <anchor moveWithCells="1">
                  <from>
                    <xdr:col>12</xdr:col>
                    <xdr:colOff>0</xdr:colOff>
                    <xdr:row>16</xdr:row>
                    <xdr:rowOff>0</xdr:rowOff>
                  </from>
                  <to>
                    <xdr:col>13</xdr:col>
                    <xdr:colOff>47625</xdr:colOff>
                    <xdr:row>17</xdr:row>
                    <xdr:rowOff>9525</xdr:rowOff>
                  </to>
                </anchor>
              </controlPr>
            </control>
          </mc:Choice>
        </mc:AlternateContent>
        <mc:AlternateContent xmlns:mc="http://schemas.openxmlformats.org/markup-compatibility/2006">
          <mc:Choice Requires="x14">
            <control shapeId="90127" r:id="rId18" name="$M$18">
              <controlPr defaultSize="0" autoFill="0" autoLine="0" autoPict="0" macro="[0]!Optionalmodule">
                <anchor moveWithCells="1">
                  <from>
                    <xdr:col>12</xdr:col>
                    <xdr:colOff>0</xdr:colOff>
                    <xdr:row>17</xdr:row>
                    <xdr:rowOff>0</xdr:rowOff>
                  </from>
                  <to>
                    <xdr:col>13</xdr:col>
                    <xdr:colOff>47625</xdr:colOff>
                    <xdr:row>18</xdr:row>
                    <xdr:rowOff>19050</xdr:rowOff>
                  </to>
                </anchor>
              </controlPr>
            </control>
          </mc:Choice>
        </mc:AlternateContent>
        <mc:AlternateContent xmlns:mc="http://schemas.openxmlformats.org/markup-compatibility/2006">
          <mc:Choice Requires="x14">
            <control shapeId="90128" r:id="rId19" name="$M$19">
              <controlPr defaultSize="0" autoFill="0" autoLine="0" autoPict="0" macro="[0]!Optionalmodule">
                <anchor moveWithCells="1">
                  <from>
                    <xdr:col>12</xdr:col>
                    <xdr:colOff>0</xdr:colOff>
                    <xdr:row>18</xdr:row>
                    <xdr:rowOff>0</xdr:rowOff>
                  </from>
                  <to>
                    <xdr:col>13</xdr:col>
                    <xdr:colOff>47625</xdr:colOff>
                    <xdr:row>19</xdr:row>
                    <xdr:rowOff>9525</xdr:rowOff>
                  </to>
                </anchor>
              </controlPr>
            </control>
          </mc:Choice>
        </mc:AlternateContent>
        <mc:AlternateContent xmlns:mc="http://schemas.openxmlformats.org/markup-compatibility/2006">
          <mc:Choice Requires="x14">
            <control shapeId="90129" r:id="rId20" name="$M$20">
              <controlPr defaultSize="0" autoFill="0" autoLine="0" autoPict="0" macro="[0]!Optionalmodule">
                <anchor moveWithCells="1">
                  <from>
                    <xdr:col>12</xdr:col>
                    <xdr:colOff>0</xdr:colOff>
                    <xdr:row>19</xdr:row>
                    <xdr:rowOff>0</xdr:rowOff>
                  </from>
                  <to>
                    <xdr:col>13</xdr:col>
                    <xdr:colOff>47625</xdr:colOff>
                    <xdr:row>20</xdr:row>
                    <xdr:rowOff>0</xdr:rowOff>
                  </to>
                </anchor>
              </controlPr>
            </control>
          </mc:Choice>
        </mc:AlternateContent>
        <mc:AlternateContent xmlns:mc="http://schemas.openxmlformats.org/markup-compatibility/2006">
          <mc:Choice Requires="x14">
            <control shapeId="90130" r:id="rId21" name="$M$21">
              <controlPr defaultSize="0" autoFill="0" autoLine="0" autoPict="0" macro="[0]!Optionalmodule">
                <anchor moveWithCells="1">
                  <from>
                    <xdr:col>12</xdr:col>
                    <xdr:colOff>0</xdr:colOff>
                    <xdr:row>20</xdr:row>
                    <xdr:rowOff>0</xdr:rowOff>
                  </from>
                  <to>
                    <xdr:col>13</xdr:col>
                    <xdr:colOff>47625</xdr:colOff>
                    <xdr:row>21</xdr:row>
                    <xdr:rowOff>19050</xdr:rowOff>
                  </to>
                </anchor>
              </controlPr>
            </control>
          </mc:Choice>
        </mc:AlternateContent>
        <mc:AlternateContent xmlns:mc="http://schemas.openxmlformats.org/markup-compatibility/2006">
          <mc:Choice Requires="x14">
            <control shapeId="90131" r:id="rId22" name="$M$22">
              <controlPr defaultSize="0" autoFill="0" autoLine="0" autoPict="0" macro="[0]!Optionalmodule">
                <anchor moveWithCells="1">
                  <from>
                    <xdr:col>12</xdr:col>
                    <xdr:colOff>0</xdr:colOff>
                    <xdr:row>21</xdr:row>
                    <xdr:rowOff>0</xdr:rowOff>
                  </from>
                  <to>
                    <xdr:col>13</xdr:col>
                    <xdr:colOff>47625</xdr:colOff>
                    <xdr:row>22</xdr:row>
                    <xdr:rowOff>0</xdr:rowOff>
                  </to>
                </anchor>
              </controlPr>
            </control>
          </mc:Choice>
        </mc:AlternateContent>
        <mc:AlternateContent xmlns:mc="http://schemas.openxmlformats.org/markup-compatibility/2006">
          <mc:Choice Requires="x14">
            <control shapeId="90132" r:id="rId23" name="$M$23">
              <controlPr defaultSize="0" autoFill="0" autoLine="0" autoPict="0" macro="[0]!Optionalmodule">
                <anchor moveWithCells="1">
                  <from>
                    <xdr:col>12</xdr:col>
                    <xdr:colOff>0</xdr:colOff>
                    <xdr:row>22</xdr:row>
                    <xdr:rowOff>0</xdr:rowOff>
                  </from>
                  <to>
                    <xdr:col>13</xdr:col>
                    <xdr:colOff>47625</xdr:colOff>
                    <xdr:row>23</xdr:row>
                    <xdr:rowOff>19050</xdr:rowOff>
                  </to>
                </anchor>
              </controlPr>
            </control>
          </mc:Choice>
        </mc:AlternateContent>
        <mc:AlternateContent xmlns:mc="http://schemas.openxmlformats.org/markup-compatibility/2006">
          <mc:Choice Requires="x14">
            <control shapeId="90133" r:id="rId24" name="$M$24">
              <controlPr defaultSize="0" autoFill="0" autoLine="0" autoPict="0" macro="[0]!Optionalmodule">
                <anchor moveWithCells="1">
                  <from>
                    <xdr:col>12</xdr:col>
                    <xdr:colOff>0</xdr:colOff>
                    <xdr:row>23</xdr:row>
                    <xdr:rowOff>0</xdr:rowOff>
                  </from>
                  <to>
                    <xdr:col>13</xdr:col>
                    <xdr:colOff>47625</xdr:colOff>
                    <xdr:row>24</xdr:row>
                    <xdr:rowOff>19050</xdr:rowOff>
                  </to>
                </anchor>
              </controlPr>
            </control>
          </mc:Choice>
        </mc:AlternateContent>
        <mc:AlternateContent xmlns:mc="http://schemas.openxmlformats.org/markup-compatibility/2006">
          <mc:Choice Requires="x14">
            <control shapeId="90134" r:id="rId25" name="$M$25">
              <controlPr defaultSize="0" autoFill="0" autoLine="0" autoPict="0" macro="[0]!Optionalmodule">
                <anchor moveWithCells="1">
                  <from>
                    <xdr:col>12</xdr:col>
                    <xdr:colOff>0</xdr:colOff>
                    <xdr:row>24</xdr:row>
                    <xdr:rowOff>0</xdr:rowOff>
                  </from>
                  <to>
                    <xdr:col>13</xdr:col>
                    <xdr:colOff>47625</xdr:colOff>
                    <xdr:row>25</xdr:row>
                    <xdr:rowOff>19050</xdr:rowOff>
                  </to>
                </anchor>
              </controlPr>
            </control>
          </mc:Choice>
        </mc:AlternateContent>
        <mc:AlternateContent xmlns:mc="http://schemas.openxmlformats.org/markup-compatibility/2006">
          <mc:Choice Requires="x14">
            <control shapeId="90135" r:id="rId26" name="$M$26">
              <controlPr defaultSize="0" autoFill="0" autoLine="0" autoPict="0" macro="[0]!Optionalmodule">
                <anchor moveWithCells="1">
                  <from>
                    <xdr:col>12</xdr:col>
                    <xdr:colOff>0</xdr:colOff>
                    <xdr:row>25</xdr:row>
                    <xdr:rowOff>0</xdr:rowOff>
                  </from>
                  <to>
                    <xdr:col>13</xdr:col>
                    <xdr:colOff>47625</xdr:colOff>
                    <xdr:row>26</xdr:row>
                    <xdr:rowOff>19050</xdr:rowOff>
                  </to>
                </anchor>
              </controlPr>
            </control>
          </mc:Choice>
        </mc:AlternateContent>
        <mc:AlternateContent xmlns:mc="http://schemas.openxmlformats.org/markup-compatibility/2006">
          <mc:Choice Requires="x14">
            <control shapeId="90136" r:id="rId27" name="$M$27">
              <controlPr defaultSize="0" autoFill="0" autoLine="0" autoPict="0" macro="[0]!Optionalmodule">
                <anchor moveWithCells="1">
                  <from>
                    <xdr:col>12</xdr:col>
                    <xdr:colOff>0</xdr:colOff>
                    <xdr:row>26</xdr:row>
                    <xdr:rowOff>0</xdr:rowOff>
                  </from>
                  <to>
                    <xdr:col>13</xdr:col>
                    <xdr:colOff>47625</xdr:colOff>
                    <xdr:row>27</xdr:row>
                    <xdr:rowOff>19050</xdr:rowOff>
                  </to>
                </anchor>
              </controlPr>
            </control>
          </mc:Choice>
        </mc:AlternateContent>
        <mc:AlternateContent xmlns:mc="http://schemas.openxmlformats.org/markup-compatibility/2006">
          <mc:Choice Requires="x14">
            <control shapeId="90137" r:id="rId28" name="$M$28">
              <controlPr defaultSize="0" autoFill="0" autoLine="0" autoPict="0" macro="[0]!Optionalmodule">
                <anchor moveWithCells="1">
                  <from>
                    <xdr:col>12</xdr:col>
                    <xdr:colOff>0</xdr:colOff>
                    <xdr:row>27</xdr:row>
                    <xdr:rowOff>0</xdr:rowOff>
                  </from>
                  <to>
                    <xdr:col>13</xdr:col>
                    <xdr:colOff>47625</xdr:colOff>
                    <xdr:row>28</xdr:row>
                    <xdr:rowOff>19050</xdr:rowOff>
                  </to>
                </anchor>
              </controlPr>
            </control>
          </mc:Choice>
        </mc:AlternateContent>
        <mc:AlternateContent xmlns:mc="http://schemas.openxmlformats.org/markup-compatibility/2006">
          <mc:Choice Requires="x14">
            <control shapeId="90138" r:id="rId29" name="$M$29">
              <controlPr defaultSize="0" autoFill="0" autoLine="0" autoPict="0" macro="[0]!Optionalmodule">
                <anchor moveWithCells="1">
                  <from>
                    <xdr:col>12</xdr:col>
                    <xdr:colOff>0</xdr:colOff>
                    <xdr:row>28</xdr:row>
                    <xdr:rowOff>0</xdr:rowOff>
                  </from>
                  <to>
                    <xdr:col>13</xdr:col>
                    <xdr:colOff>47625</xdr:colOff>
                    <xdr:row>29</xdr:row>
                    <xdr:rowOff>19050</xdr:rowOff>
                  </to>
                </anchor>
              </controlPr>
            </control>
          </mc:Choice>
        </mc:AlternateContent>
        <mc:AlternateContent xmlns:mc="http://schemas.openxmlformats.org/markup-compatibility/2006">
          <mc:Choice Requires="x14">
            <control shapeId="90139" r:id="rId30" name="$M$30">
              <controlPr defaultSize="0" autoFill="0" autoLine="0" autoPict="0" macro="[0]!Optionalmodule">
                <anchor moveWithCells="1">
                  <from>
                    <xdr:col>12</xdr:col>
                    <xdr:colOff>0</xdr:colOff>
                    <xdr:row>29</xdr:row>
                    <xdr:rowOff>0</xdr:rowOff>
                  </from>
                  <to>
                    <xdr:col>13</xdr:col>
                    <xdr:colOff>47625</xdr:colOff>
                    <xdr:row>30</xdr:row>
                    <xdr:rowOff>19050</xdr:rowOff>
                  </to>
                </anchor>
              </controlPr>
            </control>
          </mc:Choice>
        </mc:AlternateContent>
        <mc:AlternateContent xmlns:mc="http://schemas.openxmlformats.org/markup-compatibility/2006">
          <mc:Choice Requires="x14">
            <control shapeId="90140" r:id="rId31" name="$M$31">
              <controlPr defaultSize="0" autoFill="0" autoLine="0" autoPict="0" macro="[0]!Optionalmodule">
                <anchor moveWithCells="1">
                  <from>
                    <xdr:col>12</xdr:col>
                    <xdr:colOff>0</xdr:colOff>
                    <xdr:row>30</xdr:row>
                    <xdr:rowOff>0</xdr:rowOff>
                  </from>
                  <to>
                    <xdr:col>13</xdr:col>
                    <xdr:colOff>47625</xdr:colOff>
                    <xdr:row>31</xdr:row>
                    <xdr:rowOff>19050</xdr:rowOff>
                  </to>
                </anchor>
              </controlPr>
            </control>
          </mc:Choice>
        </mc:AlternateContent>
        <mc:AlternateContent xmlns:mc="http://schemas.openxmlformats.org/markup-compatibility/2006">
          <mc:Choice Requires="x14">
            <control shapeId="90141" r:id="rId32" name="$M$32">
              <controlPr defaultSize="0" autoFill="0" autoLine="0" autoPict="0" macro="[0]!Optionalmodule">
                <anchor moveWithCells="1">
                  <from>
                    <xdr:col>12</xdr:col>
                    <xdr:colOff>0</xdr:colOff>
                    <xdr:row>31</xdr:row>
                    <xdr:rowOff>0</xdr:rowOff>
                  </from>
                  <to>
                    <xdr:col>13</xdr:col>
                    <xdr:colOff>47625</xdr:colOff>
                    <xdr:row>32</xdr:row>
                    <xdr:rowOff>19050</xdr:rowOff>
                  </to>
                </anchor>
              </controlPr>
            </control>
          </mc:Choice>
        </mc:AlternateContent>
        <mc:AlternateContent xmlns:mc="http://schemas.openxmlformats.org/markup-compatibility/2006">
          <mc:Choice Requires="x14">
            <control shapeId="90142" r:id="rId33" name="$M$33">
              <controlPr defaultSize="0" autoFill="0" autoLine="0" autoPict="0" macro="[0]!Optionalmodule">
                <anchor moveWithCells="1">
                  <from>
                    <xdr:col>12</xdr:col>
                    <xdr:colOff>0</xdr:colOff>
                    <xdr:row>32</xdr:row>
                    <xdr:rowOff>0</xdr:rowOff>
                  </from>
                  <to>
                    <xdr:col>13</xdr:col>
                    <xdr:colOff>47625</xdr:colOff>
                    <xdr:row>33</xdr:row>
                    <xdr:rowOff>38100</xdr:rowOff>
                  </to>
                </anchor>
              </controlPr>
            </control>
          </mc:Choice>
        </mc:AlternateContent>
        <mc:AlternateContent xmlns:mc="http://schemas.openxmlformats.org/markup-compatibility/2006">
          <mc:Choice Requires="x14">
            <control shapeId="90143" r:id="rId34" name="$M$34">
              <controlPr defaultSize="0" autoFill="0" autoLine="0" autoPict="0" macro="[0]!Optionalmodule">
                <anchor moveWithCells="1">
                  <from>
                    <xdr:col>12</xdr:col>
                    <xdr:colOff>0</xdr:colOff>
                    <xdr:row>33</xdr:row>
                    <xdr:rowOff>0</xdr:rowOff>
                  </from>
                  <to>
                    <xdr:col>13</xdr:col>
                    <xdr:colOff>47625</xdr:colOff>
                    <xdr:row>34</xdr:row>
                    <xdr:rowOff>19050</xdr:rowOff>
                  </to>
                </anchor>
              </controlPr>
            </control>
          </mc:Choice>
        </mc:AlternateContent>
        <mc:AlternateContent xmlns:mc="http://schemas.openxmlformats.org/markup-compatibility/2006">
          <mc:Choice Requires="x14">
            <control shapeId="90144" r:id="rId35" name="$M$35">
              <controlPr defaultSize="0" autoFill="0" autoLine="0" autoPict="0" macro="[0]!Optionalmodule">
                <anchor moveWithCells="1">
                  <from>
                    <xdr:col>12</xdr:col>
                    <xdr:colOff>0</xdr:colOff>
                    <xdr:row>34</xdr:row>
                    <xdr:rowOff>0</xdr:rowOff>
                  </from>
                  <to>
                    <xdr:col>13</xdr:col>
                    <xdr:colOff>47625</xdr:colOff>
                    <xdr:row>35</xdr:row>
                    <xdr:rowOff>19050</xdr:rowOff>
                  </to>
                </anchor>
              </controlPr>
            </control>
          </mc:Choice>
        </mc:AlternateContent>
        <mc:AlternateContent xmlns:mc="http://schemas.openxmlformats.org/markup-compatibility/2006">
          <mc:Choice Requires="x14">
            <control shapeId="90145" r:id="rId36" name="$M$36">
              <controlPr defaultSize="0" autoFill="0" autoLine="0" autoPict="0" macro="[0]!Optionalmodule">
                <anchor moveWithCells="1">
                  <from>
                    <xdr:col>12</xdr:col>
                    <xdr:colOff>0</xdr:colOff>
                    <xdr:row>35</xdr:row>
                    <xdr:rowOff>0</xdr:rowOff>
                  </from>
                  <to>
                    <xdr:col>13</xdr:col>
                    <xdr:colOff>47625</xdr:colOff>
                    <xdr:row>36</xdr:row>
                    <xdr:rowOff>19050</xdr:rowOff>
                  </to>
                </anchor>
              </controlPr>
            </control>
          </mc:Choice>
        </mc:AlternateContent>
        <mc:AlternateContent xmlns:mc="http://schemas.openxmlformats.org/markup-compatibility/2006">
          <mc:Choice Requires="x14">
            <control shapeId="90146" r:id="rId37" name="$M$37">
              <controlPr defaultSize="0" autoFill="0" autoLine="0" autoPict="0" macro="[0]!Optionalmodule">
                <anchor moveWithCells="1">
                  <from>
                    <xdr:col>12</xdr:col>
                    <xdr:colOff>0</xdr:colOff>
                    <xdr:row>36</xdr:row>
                    <xdr:rowOff>0</xdr:rowOff>
                  </from>
                  <to>
                    <xdr:col>13</xdr:col>
                    <xdr:colOff>47625</xdr:colOff>
                    <xdr:row>37</xdr:row>
                    <xdr:rowOff>19050</xdr:rowOff>
                  </to>
                </anchor>
              </controlPr>
            </control>
          </mc:Choice>
        </mc:AlternateContent>
        <mc:AlternateContent xmlns:mc="http://schemas.openxmlformats.org/markup-compatibility/2006">
          <mc:Choice Requires="x14">
            <control shapeId="90147" r:id="rId38" name="$M$38">
              <controlPr defaultSize="0" autoFill="0" autoLine="0" autoPict="0" macro="[0]!Optionalmodule">
                <anchor moveWithCells="1">
                  <from>
                    <xdr:col>12</xdr:col>
                    <xdr:colOff>0</xdr:colOff>
                    <xdr:row>37</xdr:row>
                    <xdr:rowOff>0</xdr:rowOff>
                  </from>
                  <to>
                    <xdr:col>13</xdr:col>
                    <xdr:colOff>47625</xdr:colOff>
                    <xdr:row>38</xdr:row>
                    <xdr:rowOff>19050</xdr:rowOff>
                  </to>
                </anchor>
              </controlPr>
            </control>
          </mc:Choice>
        </mc:AlternateContent>
        <mc:AlternateContent xmlns:mc="http://schemas.openxmlformats.org/markup-compatibility/2006">
          <mc:Choice Requires="x14">
            <control shapeId="90148" r:id="rId39" name="$M$39">
              <controlPr defaultSize="0" autoFill="0" autoLine="0" autoPict="0" macro="[0]!Optionalmodule">
                <anchor moveWithCells="1">
                  <from>
                    <xdr:col>12</xdr:col>
                    <xdr:colOff>0</xdr:colOff>
                    <xdr:row>38</xdr:row>
                    <xdr:rowOff>0</xdr:rowOff>
                  </from>
                  <to>
                    <xdr:col>13</xdr:col>
                    <xdr:colOff>47625</xdr:colOff>
                    <xdr:row>39</xdr:row>
                    <xdr:rowOff>19050</xdr:rowOff>
                  </to>
                </anchor>
              </controlPr>
            </control>
          </mc:Choice>
        </mc:AlternateContent>
        <mc:AlternateContent xmlns:mc="http://schemas.openxmlformats.org/markup-compatibility/2006">
          <mc:Choice Requires="x14">
            <control shapeId="90149" r:id="rId40" name="$M$40">
              <controlPr defaultSize="0" autoFill="0" autoLine="0" autoPict="0" macro="[0]!Optionalmodule">
                <anchor moveWithCells="1">
                  <from>
                    <xdr:col>12</xdr:col>
                    <xdr:colOff>0</xdr:colOff>
                    <xdr:row>39</xdr:row>
                    <xdr:rowOff>0</xdr:rowOff>
                  </from>
                  <to>
                    <xdr:col>13</xdr:col>
                    <xdr:colOff>47625</xdr:colOff>
                    <xdr:row>40</xdr:row>
                    <xdr:rowOff>19050</xdr:rowOff>
                  </to>
                </anchor>
              </controlPr>
            </control>
          </mc:Choice>
        </mc:AlternateContent>
        <mc:AlternateContent xmlns:mc="http://schemas.openxmlformats.org/markup-compatibility/2006">
          <mc:Choice Requires="x14">
            <control shapeId="90150" r:id="rId41" name="$M$41">
              <controlPr defaultSize="0" autoFill="0" autoLine="0" autoPict="0" macro="[0]!Optionalmodule">
                <anchor moveWithCells="1">
                  <from>
                    <xdr:col>12</xdr:col>
                    <xdr:colOff>0</xdr:colOff>
                    <xdr:row>40</xdr:row>
                    <xdr:rowOff>0</xdr:rowOff>
                  </from>
                  <to>
                    <xdr:col>13</xdr:col>
                    <xdr:colOff>47625</xdr:colOff>
                    <xdr:row>41</xdr:row>
                    <xdr:rowOff>19050</xdr:rowOff>
                  </to>
                </anchor>
              </controlPr>
            </control>
          </mc:Choice>
        </mc:AlternateContent>
        <mc:AlternateContent xmlns:mc="http://schemas.openxmlformats.org/markup-compatibility/2006">
          <mc:Choice Requires="x14">
            <control shapeId="90151" r:id="rId42" name="$M$42">
              <controlPr defaultSize="0" autoFill="0" autoLine="0" autoPict="0" macro="[0]!Optionalmodule">
                <anchor moveWithCells="1">
                  <from>
                    <xdr:col>12</xdr:col>
                    <xdr:colOff>0</xdr:colOff>
                    <xdr:row>41</xdr:row>
                    <xdr:rowOff>0</xdr:rowOff>
                  </from>
                  <to>
                    <xdr:col>13</xdr:col>
                    <xdr:colOff>47625</xdr:colOff>
                    <xdr:row>42</xdr:row>
                    <xdr:rowOff>19050</xdr:rowOff>
                  </to>
                </anchor>
              </controlPr>
            </control>
          </mc:Choice>
        </mc:AlternateContent>
        <mc:AlternateContent xmlns:mc="http://schemas.openxmlformats.org/markup-compatibility/2006">
          <mc:Choice Requires="x14">
            <control shapeId="90152" r:id="rId43" name="$M$43">
              <controlPr defaultSize="0" autoFill="0" autoLine="0" autoPict="0" macro="[0]!Optionalmodule">
                <anchor moveWithCells="1">
                  <from>
                    <xdr:col>12</xdr:col>
                    <xdr:colOff>0</xdr:colOff>
                    <xdr:row>42</xdr:row>
                    <xdr:rowOff>0</xdr:rowOff>
                  </from>
                  <to>
                    <xdr:col>13</xdr:col>
                    <xdr:colOff>47625</xdr:colOff>
                    <xdr:row>43</xdr:row>
                    <xdr:rowOff>19050</xdr:rowOff>
                  </to>
                </anchor>
              </controlPr>
            </control>
          </mc:Choice>
        </mc:AlternateContent>
        <mc:AlternateContent xmlns:mc="http://schemas.openxmlformats.org/markup-compatibility/2006">
          <mc:Choice Requires="x14">
            <control shapeId="90153" r:id="rId44" name="$M$44">
              <controlPr defaultSize="0" autoFill="0" autoLine="0" autoPict="0" macro="[0]!Optionalmodule">
                <anchor moveWithCells="1">
                  <from>
                    <xdr:col>12</xdr:col>
                    <xdr:colOff>0</xdr:colOff>
                    <xdr:row>43</xdr:row>
                    <xdr:rowOff>0</xdr:rowOff>
                  </from>
                  <to>
                    <xdr:col>13</xdr:col>
                    <xdr:colOff>47625</xdr:colOff>
                    <xdr:row>44</xdr:row>
                    <xdr:rowOff>19050</xdr:rowOff>
                  </to>
                </anchor>
              </controlPr>
            </control>
          </mc:Choice>
        </mc:AlternateContent>
        <mc:AlternateContent xmlns:mc="http://schemas.openxmlformats.org/markup-compatibility/2006">
          <mc:Choice Requires="x14">
            <control shapeId="90154" r:id="rId45" name="$M$45">
              <controlPr defaultSize="0" autoFill="0" autoLine="0" autoPict="0" macro="[0]!Optionalmodule">
                <anchor moveWithCells="1">
                  <from>
                    <xdr:col>12</xdr:col>
                    <xdr:colOff>0</xdr:colOff>
                    <xdr:row>44</xdr:row>
                    <xdr:rowOff>0</xdr:rowOff>
                  </from>
                  <to>
                    <xdr:col>13</xdr:col>
                    <xdr:colOff>47625</xdr:colOff>
                    <xdr:row>45</xdr:row>
                    <xdr:rowOff>19050</xdr:rowOff>
                  </to>
                </anchor>
              </controlPr>
            </control>
          </mc:Choice>
        </mc:AlternateContent>
        <mc:AlternateContent xmlns:mc="http://schemas.openxmlformats.org/markup-compatibility/2006">
          <mc:Choice Requires="x14">
            <control shapeId="90155" r:id="rId46" name="$M$46">
              <controlPr defaultSize="0" autoFill="0" autoLine="0" autoPict="0" macro="[0]!Optionalmodule">
                <anchor moveWithCells="1">
                  <from>
                    <xdr:col>12</xdr:col>
                    <xdr:colOff>0</xdr:colOff>
                    <xdr:row>45</xdr:row>
                    <xdr:rowOff>0</xdr:rowOff>
                  </from>
                  <to>
                    <xdr:col>13</xdr:col>
                    <xdr:colOff>47625</xdr:colOff>
                    <xdr:row>46</xdr:row>
                    <xdr:rowOff>19050</xdr:rowOff>
                  </to>
                </anchor>
              </controlPr>
            </control>
          </mc:Choice>
        </mc:AlternateContent>
        <mc:AlternateContent xmlns:mc="http://schemas.openxmlformats.org/markup-compatibility/2006">
          <mc:Choice Requires="x14">
            <control shapeId="90156" r:id="rId47" name="$M$47">
              <controlPr defaultSize="0" autoFill="0" autoLine="0" autoPict="0" macro="[0]!Optionalmodule">
                <anchor moveWithCells="1">
                  <from>
                    <xdr:col>12</xdr:col>
                    <xdr:colOff>0</xdr:colOff>
                    <xdr:row>46</xdr:row>
                    <xdr:rowOff>0</xdr:rowOff>
                  </from>
                  <to>
                    <xdr:col>13</xdr:col>
                    <xdr:colOff>47625</xdr:colOff>
                    <xdr:row>47</xdr:row>
                    <xdr:rowOff>19050</xdr:rowOff>
                  </to>
                </anchor>
              </controlPr>
            </control>
          </mc:Choice>
        </mc:AlternateContent>
        <mc:AlternateContent xmlns:mc="http://schemas.openxmlformats.org/markup-compatibility/2006">
          <mc:Choice Requires="x14">
            <control shapeId="90157" r:id="rId48" name="$M$48">
              <controlPr defaultSize="0" autoFill="0" autoLine="0" autoPict="0" macro="[0]!Optionalmodule">
                <anchor moveWithCells="1">
                  <from>
                    <xdr:col>12</xdr:col>
                    <xdr:colOff>0</xdr:colOff>
                    <xdr:row>47</xdr:row>
                    <xdr:rowOff>0</xdr:rowOff>
                  </from>
                  <to>
                    <xdr:col>13</xdr:col>
                    <xdr:colOff>47625</xdr:colOff>
                    <xdr:row>48</xdr:row>
                    <xdr:rowOff>19050</xdr:rowOff>
                  </to>
                </anchor>
              </controlPr>
            </control>
          </mc:Choice>
        </mc:AlternateContent>
        <mc:AlternateContent xmlns:mc="http://schemas.openxmlformats.org/markup-compatibility/2006">
          <mc:Choice Requires="x14">
            <control shapeId="90158" r:id="rId49" name="$M$49">
              <controlPr defaultSize="0" autoFill="0" autoLine="0" autoPict="0" macro="[0]!Optionalmodule">
                <anchor moveWithCells="1">
                  <from>
                    <xdr:col>12</xdr:col>
                    <xdr:colOff>0</xdr:colOff>
                    <xdr:row>48</xdr:row>
                    <xdr:rowOff>0</xdr:rowOff>
                  </from>
                  <to>
                    <xdr:col>13</xdr:col>
                    <xdr:colOff>47625</xdr:colOff>
                    <xdr:row>49</xdr:row>
                    <xdr:rowOff>19050</xdr:rowOff>
                  </to>
                </anchor>
              </controlPr>
            </control>
          </mc:Choice>
        </mc:AlternateContent>
        <mc:AlternateContent xmlns:mc="http://schemas.openxmlformats.org/markup-compatibility/2006">
          <mc:Choice Requires="x14">
            <control shapeId="90159" r:id="rId50" name="$M$50">
              <controlPr defaultSize="0" autoFill="0" autoLine="0" autoPict="0" macro="[0]!Optionalmodule">
                <anchor moveWithCells="1">
                  <from>
                    <xdr:col>12</xdr:col>
                    <xdr:colOff>0</xdr:colOff>
                    <xdr:row>49</xdr:row>
                    <xdr:rowOff>0</xdr:rowOff>
                  </from>
                  <to>
                    <xdr:col>13</xdr:col>
                    <xdr:colOff>47625</xdr:colOff>
                    <xdr:row>50</xdr:row>
                    <xdr:rowOff>19050</xdr:rowOff>
                  </to>
                </anchor>
              </controlPr>
            </control>
          </mc:Choice>
        </mc:AlternateContent>
        <mc:AlternateContent xmlns:mc="http://schemas.openxmlformats.org/markup-compatibility/2006">
          <mc:Choice Requires="x14">
            <control shapeId="90160" r:id="rId51" name="$M$51">
              <controlPr defaultSize="0" autoFill="0" autoLine="0" autoPict="0" macro="[0]!Optionalmodule">
                <anchor moveWithCells="1">
                  <from>
                    <xdr:col>12</xdr:col>
                    <xdr:colOff>0</xdr:colOff>
                    <xdr:row>50</xdr:row>
                    <xdr:rowOff>0</xdr:rowOff>
                  </from>
                  <to>
                    <xdr:col>13</xdr:col>
                    <xdr:colOff>47625</xdr:colOff>
                    <xdr:row>51</xdr:row>
                    <xdr:rowOff>19050</xdr:rowOff>
                  </to>
                </anchor>
              </controlPr>
            </control>
          </mc:Choice>
        </mc:AlternateContent>
        <mc:AlternateContent xmlns:mc="http://schemas.openxmlformats.org/markup-compatibility/2006">
          <mc:Choice Requires="x14">
            <control shapeId="90161" r:id="rId52" name="$M$52">
              <controlPr defaultSize="0" autoFill="0" autoLine="0" autoPict="0" macro="[0]!Optionalmodule">
                <anchor moveWithCells="1">
                  <from>
                    <xdr:col>12</xdr:col>
                    <xdr:colOff>0</xdr:colOff>
                    <xdr:row>51</xdr:row>
                    <xdr:rowOff>0</xdr:rowOff>
                  </from>
                  <to>
                    <xdr:col>13</xdr:col>
                    <xdr:colOff>47625</xdr:colOff>
                    <xdr:row>52</xdr:row>
                    <xdr:rowOff>19050</xdr:rowOff>
                  </to>
                </anchor>
              </controlPr>
            </control>
          </mc:Choice>
        </mc:AlternateContent>
        <mc:AlternateContent xmlns:mc="http://schemas.openxmlformats.org/markup-compatibility/2006">
          <mc:Choice Requires="x14">
            <control shapeId="90162" r:id="rId53" name="$M$53">
              <controlPr defaultSize="0" autoFill="0" autoLine="0" autoPict="0" macro="[0]!Optionalmodule">
                <anchor moveWithCells="1">
                  <from>
                    <xdr:col>12</xdr:col>
                    <xdr:colOff>0</xdr:colOff>
                    <xdr:row>52</xdr:row>
                    <xdr:rowOff>0</xdr:rowOff>
                  </from>
                  <to>
                    <xdr:col>13</xdr:col>
                    <xdr:colOff>47625</xdr:colOff>
                    <xdr:row>53</xdr:row>
                    <xdr:rowOff>19050</xdr:rowOff>
                  </to>
                </anchor>
              </controlPr>
            </control>
          </mc:Choice>
        </mc:AlternateContent>
        <mc:AlternateContent xmlns:mc="http://schemas.openxmlformats.org/markup-compatibility/2006">
          <mc:Choice Requires="x14">
            <control shapeId="90163" r:id="rId54" name="$M$54">
              <controlPr defaultSize="0" autoFill="0" autoLine="0" autoPict="0" macro="[0]!Optionalmodule">
                <anchor moveWithCells="1">
                  <from>
                    <xdr:col>12</xdr:col>
                    <xdr:colOff>0</xdr:colOff>
                    <xdr:row>53</xdr:row>
                    <xdr:rowOff>0</xdr:rowOff>
                  </from>
                  <to>
                    <xdr:col>13</xdr:col>
                    <xdr:colOff>47625</xdr:colOff>
                    <xdr:row>54</xdr:row>
                    <xdr:rowOff>19050</xdr:rowOff>
                  </to>
                </anchor>
              </controlPr>
            </control>
          </mc:Choice>
        </mc:AlternateContent>
        <mc:AlternateContent xmlns:mc="http://schemas.openxmlformats.org/markup-compatibility/2006">
          <mc:Choice Requires="x14">
            <control shapeId="90164" r:id="rId55" name="$M$55">
              <controlPr defaultSize="0" autoFill="0" autoLine="0" autoPict="0" macro="[0]!Optionalmodule">
                <anchor moveWithCells="1">
                  <from>
                    <xdr:col>12</xdr:col>
                    <xdr:colOff>0</xdr:colOff>
                    <xdr:row>54</xdr:row>
                    <xdr:rowOff>0</xdr:rowOff>
                  </from>
                  <to>
                    <xdr:col>13</xdr:col>
                    <xdr:colOff>47625</xdr:colOff>
                    <xdr:row>55</xdr:row>
                    <xdr:rowOff>19050</xdr:rowOff>
                  </to>
                </anchor>
              </controlPr>
            </control>
          </mc:Choice>
        </mc:AlternateContent>
        <mc:AlternateContent xmlns:mc="http://schemas.openxmlformats.org/markup-compatibility/2006">
          <mc:Choice Requires="x14">
            <control shapeId="90165" r:id="rId56" name="$M$56">
              <controlPr defaultSize="0" autoFill="0" autoLine="0" autoPict="0" macro="[0]!Optionalmodule">
                <anchor moveWithCells="1">
                  <from>
                    <xdr:col>12</xdr:col>
                    <xdr:colOff>0</xdr:colOff>
                    <xdr:row>55</xdr:row>
                    <xdr:rowOff>0</xdr:rowOff>
                  </from>
                  <to>
                    <xdr:col>13</xdr:col>
                    <xdr:colOff>47625</xdr:colOff>
                    <xdr:row>56</xdr:row>
                    <xdr:rowOff>19050</xdr:rowOff>
                  </to>
                </anchor>
              </controlPr>
            </control>
          </mc:Choice>
        </mc:AlternateContent>
        <mc:AlternateContent xmlns:mc="http://schemas.openxmlformats.org/markup-compatibility/2006">
          <mc:Choice Requires="x14">
            <control shapeId="90166" r:id="rId57" name="$M$57">
              <controlPr defaultSize="0" autoFill="0" autoLine="0" autoPict="0" macro="[0]!Optionalmodule">
                <anchor moveWithCells="1">
                  <from>
                    <xdr:col>12</xdr:col>
                    <xdr:colOff>0</xdr:colOff>
                    <xdr:row>56</xdr:row>
                    <xdr:rowOff>0</xdr:rowOff>
                  </from>
                  <to>
                    <xdr:col>13</xdr:col>
                    <xdr:colOff>47625</xdr:colOff>
                    <xdr:row>57</xdr:row>
                    <xdr:rowOff>19050</xdr:rowOff>
                  </to>
                </anchor>
              </controlPr>
            </control>
          </mc:Choice>
        </mc:AlternateContent>
        <mc:AlternateContent xmlns:mc="http://schemas.openxmlformats.org/markup-compatibility/2006">
          <mc:Choice Requires="x14">
            <control shapeId="90167" r:id="rId58" name="$M$58">
              <controlPr defaultSize="0" autoFill="0" autoLine="0" autoPict="0" macro="[0]!Optionalmodule">
                <anchor moveWithCells="1">
                  <from>
                    <xdr:col>12</xdr:col>
                    <xdr:colOff>0</xdr:colOff>
                    <xdr:row>57</xdr:row>
                    <xdr:rowOff>0</xdr:rowOff>
                  </from>
                  <to>
                    <xdr:col>13</xdr:col>
                    <xdr:colOff>47625</xdr:colOff>
                    <xdr:row>58</xdr:row>
                    <xdr:rowOff>19050</xdr:rowOff>
                  </to>
                </anchor>
              </controlPr>
            </control>
          </mc:Choice>
        </mc:AlternateContent>
        <mc:AlternateContent xmlns:mc="http://schemas.openxmlformats.org/markup-compatibility/2006">
          <mc:Choice Requires="x14">
            <control shapeId="90168" r:id="rId59" name="$M$59">
              <controlPr defaultSize="0" autoFill="0" autoLine="0" autoPict="0" macro="[0]!Optionalmodule">
                <anchor moveWithCells="1">
                  <from>
                    <xdr:col>12</xdr:col>
                    <xdr:colOff>0</xdr:colOff>
                    <xdr:row>58</xdr:row>
                    <xdr:rowOff>0</xdr:rowOff>
                  </from>
                  <to>
                    <xdr:col>13</xdr:col>
                    <xdr:colOff>47625</xdr:colOff>
                    <xdr:row>59</xdr:row>
                    <xdr:rowOff>19050</xdr:rowOff>
                  </to>
                </anchor>
              </controlPr>
            </control>
          </mc:Choice>
        </mc:AlternateContent>
        <mc:AlternateContent xmlns:mc="http://schemas.openxmlformats.org/markup-compatibility/2006">
          <mc:Choice Requires="x14">
            <control shapeId="90169" r:id="rId60" name="$M$60">
              <controlPr defaultSize="0" autoFill="0" autoLine="0" autoPict="0" macro="[0]!Optionalmodule">
                <anchor moveWithCells="1">
                  <from>
                    <xdr:col>12</xdr:col>
                    <xdr:colOff>0</xdr:colOff>
                    <xdr:row>59</xdr:row>
                    <xdr:rowOff>0</xdr:rowOff>
                  </from>
                  <to>
                    <xdr:col>13</xdr:col>
                    <xdr:colOff>47625</xdr:colOff>
                    <xdr:row>60</xdr:row>
                    <xdr:rowOff>19050</xdr:rowOff>
                  </to>
                </anchor>
              </controlPr>
            </control>
          </mc:Choice>
        </mc:AlternateContent>
        <mc:AlternateContent xmlns:mc="http://schemas.openxmlformats.org/markup-compatibility/2006">
          <mc:Choice Requires="x14">
            <control shapeId="90170" r:id="rId61" name="$M$61">
              <controlPr defaultSize="0" autoFill="0" autoLine="0" autoPict="0" macro="[0]!Optionalmodule">
                <anchor moveWithCells="1">
                  <from>
                    <xdr:col>12</xdr:col>
                    <xdr:colOff>0</xdr:colOff>
                    <xdr:row>60</xdr:row>
                    <xdr:rowOff>0</xdr:rowOff>
                  </from>
                  <to>
                    <xdr:col>13</xdr:col>
                    <xdr:colOff>47625</xdr:colOff>
                    <xdr:row>61</xdr:row>
                    <xdr:rowOff>19050</xdr:rowOff>
                  </to>
                </anchor>
              </controlPr>
            </control>
          </mc:Choice>
        </mc:AlternateContent>
        <mc:AlternateContent xmlns:mc="http://schemas.openxmlformats.org/markup-compatibility/2006">
          <mc:Choice Requires="x14">
            <control shapeId="90171" r:id="rId62" name="$M$62">
              <controlPr defaultSize="0" autoFill="0" autoLine="0" autoPict="0" macro="[0]!Optionalmodule">
                <anchor moveWithCells="1">
                  <from>
                    <xdr:col>12</xdr:col>
                    <xdr:colOff>0</xdr:colOff>
                    <xdr:row>61</xdr:row>
                    <xdr:rowOff>0</xdr:rowOff>
                  </from>
                  <to>
                    <xdr:col>13</xdr:col>
                    <xdr:colOff>47625</xdr:colOff>
                    <xdr:row>62</xdr:row>
                    <xdr:rowOff>19050</xdr:rowOff>
                  </to>
                </anchor>
              </controlPr>
            </control>
          </mc:Choice>
        </mc:AlternateContent>
        <mc:AlternateContent xmlns:mc="http://schemas.openxmlformats.org/markup-compatibility/2006">
          <mc:Choice Requires="x14">
            <control shapeId="90172" r:id="rId63" name="$M$63">
              <controlPr defaultSize="0" autoFill="0" autoLine="0" autoPict="0" macro="[0]!Optionalmodule">
                <anchor moveWithCells="1">
                  <from>
                    <xdr:col>12</xdr:col>
                    <xdr:colOff>0</xdr:colOff>
                    <xdr:row>62</xdr:row>
                    <xdr:rowOff>0</xdr:rowOff>
                  </from>
                  <to>
                    <xdr:col>13</xdr:col>
                    <xdr:colOff>47625</xdr:colOff>
                    <xdr:row>63</xdr:row>
                    <xdr:rowOff>19050</xdr:rowOff>
                  </to>
                </anchor>
              </controlPr>
            </control>
          </mc:Choice>
        </mc:AlternateContent>
        <mc:AlternateContent xmlns:mc="http://schemas.openxmlformats.org/markup-compatibility/2006">
          <mc:Choice Requires="x14">
            <control shapeId="90173" r:id="rId64" name="$M$64">
              <controlPr defaultSize="0" autoFill="0" autoLine="0" autoPict="0" macro="[0]!Optionalmodule">
                <anchor moveWithCells="1">
                  <from>
                    <xdr:col>12</xdr:col>
                    <xdr:colOff>0</xdr:colOff>
                    <xdr:row>63</xdr:row>
                    <xdr:rowOff>0</xdr:rowOff>
                  </from>
                  <to>
                    <xdr:col>13</xdr:col>
                    <xdr:colOff>47625</xdr:colOff>
                    <xdr:row>64</xdr:row>
                    <xdr:rowOff>19050</xdr:rowOff>
                  </to>
                </anchor>
              </controlPr>
            </control>
          </mc:Choice>
        </mc:AlternateContent>
        <mc:AlternateContent xmlns:mc="http://schemas.openxmlformats.org/markup-compatibility/2006">
          <mc:Choice Requires="x14">
            <control shapeId="90174" r:id="rId65" name="$M$65">
              <controlPr defaultSize="0" autoFill="0" autoLine="0" autoPict="0" macro="[0]!Optionalmodule">
                <anchor moveWithCells="1">
                  <from>
                    <xdr:col>12</xdr:col>
                    <xdr:colOff>0</xdr:colOff>
                    <xdr:row>64</xdr:row>
                    <xdr:rowOff>0</xdr:rowOff>
                  </from>
                  <to>
                    <xdr:col>13</xdr:col>
                    <xdr:colOff>47625</xdr:colOff>
                    <xdr:row>65</xdr:row>
                    <xdr:rowOff>19050</xdr:rowOff>
                  </to>
                </anchor>
              </controlPr>
            </control>
          </mc:Choice>
        </mc:AlternateContent>
        <mc:AlternateContent xmlns:mc="http://schemas.openxmlformats.org/markup-compatibility/2006">
          <mc:Choice Requires="x14">
            <control shapeId="90175" r:id="rId66" name="$M$66">
              <controlPr defaultSize="0" autoFill="0" autoLine="0" autoPict="0" macro="[0]!Optionalmodule">
                <anchor moveWithCells="1">
                  <from>
                    <xdr:col>12</xdr:col>
                    <xdr:colOff>0</xdr:colOff>
                    <xdr:row>65</xdr:row>
                    <xdr:rowOff>0</xdr:rowOff>
                  </from>
                  <to>
                    <xdr:col>13</xdr:col>
                    <xdr:colOff>47625</xdr:colOff>
                    <xdr:row>66</xdr:row>
                    <xdr:rowOff>19050</xdr:rowOff>
                  </to>
                </anchor>
              </controlPr>
            </control>
          </mc:Choice>
        </mc:AlternateContent>
        <mc:AlternateContent xmlns:mc="http://schemas.openxmlformats.org/markup-compatibility/2006">
          <mc:Choice Requires="x14">
            <control shapeId="90176" r:id="rId67" name="$M$67">
              <controlPr defaultSize="0" autoFill="0" autoLine="0" autoPict="0" macro="[0]!Optionalmodule">
                <anchor moveWithCells="1">
                  <from>
                    <xdr:col>12</xdr:col>
                    <xdr:colOff>0</xdr:colOff>
                    <xdr:row>66</xdr:row>
                    <xdr:rowOff>0</xdr:rowOff>
                  </from>
                  <to>
                    <xdr:col>13</xdr:col>
                    <xdr:colOff>47625</xdr:colOff>
                    <xdr:row>67</xdr:row>
                    <xdr:rowOff>19050</xdr:rowOff>
                  </to>
                </anchor>
              </controlPr>
            </control>
          </mc:Choice>
        </mc:AlternateContent>
        <mc:AlternateContent xmlns:mc="http://schemas.openxmlformats.org/markup-compatibility/2006">
          <mc:Choice Requires="x14">
            <control shapeId="90177" r:id="rId68" name="$M$68">
              <controlPr defaultSize="0" autoFill="0" autoLine="0" autoPict="0" macro="[0]!Optionalmodule">
                <anchor moveWithCells="1">
                  <from>
                    <xdr:col>12</xdr:col>
                    <xdr:colOff>0</xdr:colOff>
                    <xdr:row>67</xdr:row>
                    <xdr:rowOff>0</xdr:rowOff>
                  </from>
                  <to>
                    <xdr:col>13</xdr:col>
                    <xdr:colOff>47625</xdr:colOff>
                    <xdr:row>68</xdr:row>
                    <xdr:rowOff>19050</xdr:rowOff>
                  </to>
                </anchor>
              </controlPr>
            </control>
          </mc:Choice>
        </mc:AlternateContent>
        <mc:AlternateContent xmlns:mc="http://schemas.openxmlformats.org/markup-compatibility/2006">
          <mc:Choice Requires="x14">
            <control shapeId="90178" r:id="rId69" name="$M$69">
              <controlPr defaultSize="0" autoFill="0" autoLine="0" autoPict="0" macro="[0]!Optionalmodule">
                <anchor moveWithCells="1">
                  <from>
                    <xdr:col>12</xdr:col>
                    <xdr:colOff>0</xdr:colOff>
                    <xdr:row>68</xdr:row>
                    <xdr:rowOff>0</xdr:rowOff>
                  </from>
                  <to>
                    <xdr:col>13</xdr:col>
                    <xdr:colOff>47625</xdr:colOff>
                    <xdr:row>69</xdr:row>
                    <xdr:rowOff>19050</xdr:rowOff>
                  </to>
                </anchor>
              </controlPr>
            </control>
          </mc:Choice>
        </mc:AlternateContent>
        <mc:AlternateContent xmlns:mc="http://schemas.openxmlformats.org/markup-compatibility/2006">
          <mc:Choice Requires="x14">
            <control shapeId="90179" r:id="rId70" name="$M$70">
              <controlPr defaultSize="0" autoFill="0" autoLine="0" autoPict="0" macro="[0]!Optionalmodule">
                <anchor moveWithCells="1">
                  <from>
                    <xdr:col>12</xdr:col>
                    <xdr:colOff>0</xdr:colOff>
                    <xdr:row>69</xdr:row>
                    <xdr:rowOff>0</xdr:rowOff>
                  </from>
                  <to>
                    <xdr:col>13</xdr:col>
                    <xdr:colOff>47625</xdr:colOff>
                    <xdr:row>70</xdr:row>
                    <xdr:rowOff>19050</xdr:rowOff>
                  </to>
                </anchor>
              </controlPr>
            </control>
          </mc:Choice>
        </mc:AlternateContent>
        <mc:AlternateContent xmlns:mc="http://schemas.openxmlformats.org/markup-compatibility/2006">
          <mc:Choice Requires="x14">
            <control shapeId="90180" r:id="rId71" name="$M$71">
              <controlPr defaultSize="0" autoFill="0" autoLine="0" autoPict="0" macro="[0]!Optionalmodule">
                <anchor moveWithCells="1">
                  <from>
                    <xdr:col>12</xdr:col>
                    <xdr:colOff>0</xdr:colOff>
                    <xdr:row>70</xdr:row>
                    <xdr:rowOff>0</xdr:rowOff>
                  </from>
                  <to>
                    <xdr:col>13</xdr:col>
                    <xdr:colOff>47625</xdr:colOff>
                    <xdr:row>71</xdr:row>
                    <xdr:rowOff>19050</xdr:rowOff>
                  </to>
                </anchor>
              </controlPr>
            </control>
          </mc:Choice>
        </mc:AlternateContent>
        <mc:AlternateContent xmlns:mc="http://schemas.openxmlformats.org/markup-compatibility/2006">
          <mc:Choice Requires="x14">
            <control shapeId="90181" r:id="rId72" name="$M$72">
              <controlPr defaultSize="0" autoFill="0" autoLine="0" autoPict="0" macro="[0]!Optionalmodule">
                <anchor moveWithCells="1">
                  <from>
                    <xdr:col>12</xdr:col>
                    <xdr:colOff>0</xdr:colOff>
                    <xdr:row>71</xdr:row>
                    <xdr:rowOff>0</xdr:rowOff>
                  </from>
                  <to>
                    <xdr:col>13</xdr:col>
                    <xdr:colOff>47625</xdr:colOff>
                    <xdr:row>72</xdr:row>
                    <xdr:rowOff>19050</xdr:rowOff>
                  </to>
                </anchor>
              </controlPr>
            </control>
          </mc:Choice>
        </mc:AlternateContent>
        <mc:AlternateContent xmlns:mc="http://schemas.openxmlformats.org/markup-compatibility/2006">
          <mc:Choice Requires="x14">
            <control shapeId="90182" r:id="rId73" name="$M$73">
              <controlPr defaultSize="0" autoFill="0" autoLine="0" autoPict="0" macro="[0]!Optionalmodule">
                <anchor moveWithCells="1">
                  <from>
                    <xdr:col>12</xdr:col>
                    <xdr:colOff>0</xdr:colOff>
                    <xdr:row>72</xdr:row>
                    <xdr:rowOff>0</xdr:rowOff>
                  </from>
                  <to>
                    <xdr:col>13</xdr:col>
                    <xdr:colOff>47625</xdr:colOff>
                    <xdr:row>73</xdr:row>
                    <xdr:rowOff>19050</xdr:rowOff>
                  </to>
                </anchor>
              </controlPr>
            </control>
          </mc:Choice>
        </mc:AlternateContent>
        <mc:AlternateContent xmlns:mc="http://schemas.openxmlformats.org/markup-compatibility/2006">
          <mc:Choice Requires="x14">
            <control shapeId="90183" r:id="rId74" name="$M$74">
              <controlPr defaultSize="0" autoFill="0" autoLine="0" autoPict="0" macro="[0]!Optionalmodule">
                <anchor moveWithCells="1">
                  <from>
                    <xdr:col>12</xdr:col>
                    <xdr:colOff>0</xdr:colOff>
                    <xdr:row>73</xdr:row>
                    <xdr:rowOff>0</xdr:rowOff>
                  </from>
                  <to>
                    <xdr:col>13</xdr:col>
                    <xdr:colOff>47625</xdr:colOff>
                    <xdr:row>74</xdr:row>
                    <xdr:rowOff>19050</xdr:rowOff>
                  </to>
                </anchor>
              </controlPr>
            </control>
          </mc:Choice>
        </mc:AlternateContent>
        <mc:AlternateContent xmlns:mc="http://schemas.openxmlformats.org/markup-compatibility/2006">
          <mc:Choice Requires="x14">
            <control shapeId="90184" r:id="rId75" name="$M$75">
              <controlPr defaultSize="0" autoFill="0" autoLine="0" autoPict="0" macro="[0]!Optionalmodule">
                <anchor moveWithCells="1">
                  <from>
                    <xdr:col>12</xdr:col>
                    <xdr:colOff>0</xdr:colOff>
                    <xdr:row>74</xdr:row>
                    <xdr:rowOff>0</xdr:rowOff>
                  </from>
                  <to>
                    <xdr:col>13</xdr:col>
                    <xdr:colOff>47625</xdr:colOff>
                    <xdr:row>75</xdr:row>
                    <xdr:rowOff>19050</xdr:rowOff>
                  </to>
                </anchor>
              </controlPr>
            </control>
          </mc:Choice>
        </mc:AlternateContent>
        <mc:AlternateContent xmlns:mc="http://schemas.openxmlformats.org/markup-compatibility/2006">
          <mc:Choice Requires="x14">
            <control shapeId="90185" r:id="rId76" name="$M$76">
              <controlPr defaultSize="0" autoFill="0" autoLine="0" autoPict="0" macro="[0]!Optionalmodule">
                <anchor moveWithCells="1">
                  <from>
                    <xdr:col>12</xdr:col>
                    <xdr:colOff>0</xdr:colOff>
                    <xdr:row>75</xdr:row>
                    <xdr:rowOff>0</xdr:rowOff>
                  </from>
                  <to>
                    <xdr:col>13</xdr:col>
                    <xdr:colOff>47625</xdr:colOff>
                    <xdr:row>76</xdr:row>
                    <xdr:rowOff>19050</xdr:rowOff>
                  </to>
                </anchor>
              </controlPr>
            </control>
          </mc:Choice>
        </mc:AlternateContent>
        <mc:AlternateContent xmlns:mc="http://schemas.openxmlformats.org/markup-compatibility/2006">
          <mc:Choice Requires="x14">
            <control shapeId="90186" r:id="rId77" name="$M$77">
              <controlPr defaultSize="0" autoFill="0" autoLine="0" autoPict="0" macro="[0]!Optionalmodule">
                <anchor moveWithCells="1">
                  <from>
                    <xdr:col>12</xdr:col>
                    <xdr:colOff>0</xdr:colOff>
                    <xdr:row>76</xdr:row>
                    <xdr:rowOff>0</xdr:rowOff>
                  </from>
                  <to>
                    <xdr:col>13</xdr:col>
                    <xdr:colOff>47625</xdr:colOff>
                    <xdr:row>77</xdr:row>
                    <xdr:rowOff>19050</xdr:rowOff>
                  </to>
                </anchor>
              </controlPr>
            </control>
          </mc:Choice>
        </mc:AlternateContent>
        <mc:AlternateContent xmlns:mc="http://schemas.openxmlformats.org/markup-compatibility/2006">
          <mc:Choice Requires="x14">
            <control shapeId="90187" r:id="rId78" name="$M$78">
              <controlPr defaultSize="0" autoFill="0" autoLine="0" autoPict="0" macro="[0]!Optionalmodule">
                <anchor moveWithCells="1">
                  <from>
                    <xdr:col>12</xdr:col>
                    <xdr:colOff>0</xdr:colOff>
                    <xdr:row>77</xdr:row>
                    <xdr:rowOff>0</xdr:rowOff>
                  </from>
                  <to>
                    <xdr:col>13</xdr:col>
                    <xdr:colOff>47625</xdr:colOff>
                    <xdr:row>78</xdr:row>
                    <xdr:rowOff>19050</xdr:rowOff>
                  </to>
                </anchor>
              </controlPr>
            </control>
          </mc:Choice>
        </mc:AlternateContent>
        <mc:AlternateContent xmlns:mc="http://schemas.openxmlformats.org/markup-compatibility/2006">
          <mc:Choice Requires="x14">
            <control shapeId="90188" r:id="rId79" name="$M$79">
              <controlPr defaultSize="0" autoFill="0" autoLine="0" autoPict="0" macro="[0]!Optionalmodule">
                <anchor moveWithCells="1">
                  <from>
                    <xdr:col>12</xdr:col>
                    <xdr:colOff>0</xdr:colOff>
                    <xdr:row>78</xdr:row>
                    <xdr:rowOff>0</xdr:rowOff>
                  </from>
                  <to>
                    <xdr:col>13</xdr:col>
                    <xdr:colOff>47625</xdr:colOff>
                    <xdr:row>79</xdr:row>
                    <xdr:rowOff>19050</xdr:rowOff>
                  </to>
                </anchor>
              </controlPr>
            </control>
          </mc:Choice>
        </mc:AlternateContent>
        <mc:AlternateContent xmlns:mc="http://schemas.openxmlformats.org/markup-compatibility/2006">
          <mc:Choice Requires="x14">
            <control shapeId="90189" r:id="rId80" name="$M$80">
              <controlPr defaultSize="0" autoFill="0" autoLine="0" autoPict="0" macro="[0]!Optionalmodule">
                <anchor moveWithCells="1">
                  <from>
                    <xdr:col>12</xdr:col>
                    <xdr:colOff>0</xdr:colOff>
                    <xdr:row>79</xdr:row>
                    <xdr:rowOff>0</xdr:rowOff>
                  </from>
                  <to>
                    <xdr:col>13</xdr:col>
                    <xdr:colOff>47625</xdr:colOff>
                    <xdr:row>80</xdr:row>
                    <xdr:rowOff>19050</xdr:rowOff>
                  </to>
                </anchor>
              </controlPr>
            </control>
          </mc:Choice>
        </mc:AlternateContent>
        <mc:AlternateContent xmlns:mc="http://schemas.openxmlformats.org/markup-compatibility/2006">
          <mc:Choice Requires="x14">
            <control shapeId="90190" r:id="rId81" name="$M$81">
              <controlPr defaultSize="0" autoFill="0" autoLine="0" autoPict="0" macro="[0]!Optionalmodule">
                <anchor moveWithCells="1">
                  <from>
                    <xdr:col>12</xdr:col>
                    <xdr:colOff>0</xdr:colOff>
                    <xdr:row>80</xdr:row>
                    <xdr:rowOff>0</xdr:rowOff>
                  </from>
                  <to>
                    <xdr:col>13</xdr:col>
                    <xdr:colOff>47625</xdr:colOff>
                    <xdr:row>81</xdr:row>
                    <xdr:rowOff>19050</xdr:rowOff>
                  </to>
                </anchor>
              </controlPr>
            </control>
          </mc:Choice>
        </mc:AlternateContent>
        <mc:AlternateContent xmlns:mc="http://schemas.openxmlformats.org/markup-compatibility/2006">
          <mc:Choice Requires="x14">
            <control shapeId="90191" r:id="rId82" name="$M$82">
              <controlPr defaultSize="0" autoFill="0" autoLine="0" autoPict="0" macro="[0]!Optionalmodule">
                <anchor moveWithCells="1">
                  <from>
                    <xdr:col>12</xdr:col>
                    <xdr:colOff>0</xdr:colOff>
                    <xdr:row>81</xdr:row>
                    <xdr:rowOff>0</xdr:rowOff>
                  </from>
                  <to>
                    <xdr:col>13</xdr:col>
                    <xdr:colOff>47625</xdr:colOff>
                    <xdr:row>82</xdr:row>
                    <xdr:rowOff>19050</xdr:rowOff>
                  </to>
                </anchor>
              </controlPr>
            </control>
          </mc:Choice>
        </mc:AlternateContent>
        <mc:AlternateContent xmlns:mc="http://schemas.openxmlformats.org/markup-compatibility/2006">
          <mc:Choice Requires="x14">
            <control shapeId="90192" r:id="rId83" name="$M$83">
              <controlPr defaultSize="0" autoFill="0" autoLine="0" autoPict="0" macro="[0]!Optionalmodule">
                <anchor moveWithCells="1">
                  <from>
                    <xdr:col>12</xdr:col>
                    <xdr:colOff>0</xdr:colOff>
                    <xdr:row>82</xdr:row>
                    <xdr:rowOff>0</xdr:rowOff>
                  </from>
                  <to>
                    <xdr:col>13</xdr:col>
                    <xdr:colOff>47625</xdr:colOff>
                    <xdr:row>83</xdr:row>
                    <xdr:rowOff>19050</xdr:rowOff>
                  </to>
                </anchor>
              </controlPr>
            </control>
          </mc:Choice>
        </mc:AlternateContent>
        <mc:AlternateContent xmlns:mc="http://schemas.openxmlformats.org/markup-compatibility/2006">
          <mc:Choice Requires="x14">
            <control shapeId="90193" r:id="rId84" name="$M$84">
              <controlPr defaultSize="0" autoFill="0" autoLine="0" autoPict="0" macro="[0]!Optionalmodule">
                <anchor moveWithCells="1">
                  <from>
                    <xdr:col>12</xdr:col>
                    <xdr:colOff>0</xdr:colOff>
                    <xdr:row>83</xdr:row>
                    <xdr:rowOff>0</xdr:rowOff>
                  </from>
                  <to>
                    <xdr:col>13</xdr:col>
                    <xdr:colOff>47625</xdr:colOff>
                    <xdr:row>84</xdr:row>
                    <xdr:rowOff>19050</xdr:rowOff>
                  </to>
                </anchor>
              </controlPr>
            </control>
          </mc:Choice>
        </mc:AlternateContent>
        <mc:AlternateContent xmlns:mc="http://schemas.openxmlformats.org/markup-compatibility/2006">
          <mc:Choice Requires="x14">
            <control shapeId="90194" r:id="rId85" name="$M$85">
              <controlPr defaultSize="0" autoFill="0" autoLine="0" autoPict="0" macro="[0]!Optionalmodule">
                <anchor moveWithCells="1">
                  <from>
                    <xdr:col>12</xdr:col>
                    <xdr:colOff>0</xdr:colOff>
                    <xdr:row>84</xdr:row>
                    <xdr:rowOff>0</xdr:rowOff>
                  </from>
                  <to>
                    <xdr:col>13</xdr:col>
                    <xdr:colOff>47625</xdr:colOff>
                    <xdr:row>85</xdr:row>
                    <xdr:rowOff>19050</xdr:rowOff>
                  </to>
                </anchor>
              </controlPr>
            </control>
          </mc:Choice>
        </mc:AlternateContent>
        <mc:AlternateContent xmlns:mc="http://schemas.openxmlformats.org/markup-compatibility/2006">
          <mc:Choice Requires="x14">
            <control shapeId="90195" r:id="rId86" name="$M$86">
              <controlPr defaultSize="0" autoFill="0" autoLine="0" autoPict="0" macro="[0]!Optionalmodule">
                <anchor moveWithCells="1">
                  <from>
                    <xdr:col>12</xdr:col>
                    <xdr:colOff>0</xdr:colOff>
                    <xdr:row>85</xdr:row>
                    <xdr:rowOff>0</xdr:rowOff>
                  </from>
                  <to>
                    <xdr:col>13</xdr:col>
                    <xdr:colOff>47625</xdr:colOff>
                    <xdr:row>86</xdr:row>
                    <xdr:rowOff>19050</xdr:rowOff>
                  </to>
                </anchor>
              </controlPr>
            </control>
          </mc:Choice>
        </mc:AlternateContent>
        <mc:AlternateContent xmlns:mc="http://schemas.openxmlformats.org/markup-compatibility/2006">
          <mc:Choice Requires="x14">
            <control shapeId="90196" r:id="rId87" name="$M$87">
              <controlPr defaultSize="0" autoFill="0" autoLine="0" autoPict="0" macro="[0]!Optionalmodule">
                <anchor moveWithCells="1">
                  <from>
                    <xdr:col>12</xdr:col>
                    <xdr:colOff>0</xdr:colOff>
                    <xdr:row>86</xdr:row>
                    <xdr:rowOff>0</xdr:rowOff>
                  </from>
                  <to>
                    <xdr:col>13</xdr:col>
                    <xdr:colOff>47625</xdr:colOff>
                    <xdr:row>87</xdr:row>
                    <xdr:rowOff>19050</xdr:rowOff>
                  </to>
                </anchor>
              </controlPr>
            </control>
          </mc:Choice>
        </mc:AlternateContent>
        <mc:AlternateContent xmlns:mc="http://schemas.openxmlformats.org/markup-compatibility/2006">
          <mc:Choice Requires="x14">
            <control shapeId="90197" r:id="rId88" name="$M$88">
              <controlPr defaultSize="0" autoFill="0" autoLine="0" autoPict="0" macro="[0]!Optionalmodule">
                <anchor moveWithCells="1">
                  <from>
                    <xdr:col>12</xdr:col>
                    <xdr:colOff>0</xdr:colOff>
                    <xdr:row>87</xdr:row>
                    <xdr:rowOff>0</xdr:rowOff>
                  </from>
                  <to>
                    <xdr:col>13</xdr:col>
                    <xdr:colOff>47625</xdr:colOff>
                    <xdr:row>88</xdr:row>
                    <xdr:rowOff>19050</xdr:rowOff>
                  </to>
                </anchor>
              </controlPr>
            </control>
          </mc:Choice>
        </mc:AlternateContent>
        <mc:AlternateContent xmlns:mc="http://schemas.openxmlformats.org/markup-compatibility/2006">
          <mc:Choice Requires="x14">
            <control shapeId="90198" r:id="rId89" name="$M$89">
              <controlPr defaultSize="0" autoFill="0" autoLine="0" autoPict="0" macro="[0]!Optionalmodule">
                <anchor moveWithCells="1">
                  <from>
                    <xdr:col>12</xdr:col>
                    <xdr:colOff>0</xdr:colOff>
                    <xdr:row>88</xdr:row>
                    <xdr:rowOff>0</xdr:rowOff>
                  </from>
                  <to>
                    <xdr:col>13</xdr:col>
                    <xdr:colOff>47625</xdr:colOff>
                    <xdr:row>89</xdr:row>
                    <xdr:rowOff>19050</xdr:rowOff>
                  </to>
                </anchor>
              </controlPr>
            </control>
          </mc:Choice>
        </mc:AlternateContent>
        <mc:AlternateContent xmlns:mc="http://schemas.openxmlformats.org/markup-compatibility/2006">
          <mc:Choice Requires="x14">
            <control shapeId="90199" r:id="rId90" name="$M$90">
              <controlPr defaultSize="0" autoFill="0" autoLine="0" autoPict="0" macro="[0]!Optionalmodule">
                <anchor moveWithCells="1">
                  <from>
                    <xdr:col>12</xdr:col>
                    <xdr:colOff>0</xdr:colOff>
                    <xdr:row>89</xdr:row>
                    <xdr:rowOff>0</xdr:rowOff>
                  </from>
                  <to>
                    <xdr:col>13</xdr:col>
                    <xdr:colOff>47625</xdr:colOff>
                    <xdr:row>90</xdr:row>
                    <xdr:rowOff>19050</xdr:rowOff>
                  </to>
                </anchor>
              </controlPr>
            </control>
          </mc:Choice>
        </mc:AlternateContent>
        <mc:AlternateContent xmlns:mc="http://schemas.openxmlformats.org/markup-compatibility/2006">
          <mc:Choice Requires="x14">
            <control shapeId="90200" r:id="rId91" name="$M$91">
              <controlPr defaultSize="0" autoFill="0" autoLine="0" autoPict="0" macro="[0]!Optionalmodule">
                <anchor moveWithCells="1">
                  <from>
                    <xdr:col>12</xdr:col>
                    <xdr:colOff>0</xdr:colOff>
                    <xdr:row>90</xdr:row>
                    <xdr:rowOff>0</xdr:rowOff>
                  </from>
                  <to>
                    <xdr:col>13</xdr:col>
                    <xdr:colOff>47625</xdr:colOff>
                    <xdr:row>91</xdr:row>
                    <xdr:rowOff>19050</xdr:rowOff>
                  </to>
                </anchor>
              </controlPr>
            </control>
          </mc:Choice>
        </mc:AlternateContent>
        <mc:AlternateContent xmlns:mc="http://schemas.openxmlformats.org/markup-compatibility/2006">
          <mc:Choice Requires="x14">
            <control shapeId="90201" r:id="rId92" name="$M$92">
              <controlPr defaultSize="0" autoFill="0" autoLine="0" autoPict="0" macro="[0]!Optionalmodule">
                <anchor moveWithCells="1">
                  <from>
                    <xdr:col>12</xdr:col>
                    <xdr:colOff>0</xdr:colOff>
                    <xdr:row>91</xdr:row>
                    <xdr:rowOff>0</xdr:rowOff>
                  </from>
                  <to>
                    <xdr:col>13</xdr:col>
                    <xdr:colOff>47625</xdr:colOff>
                    <xdr:row>92</xdr:row>
                    <xdr:rowOff>19050</xdr:rowOff>
                  </to>
                </anchor>
              </controlPr>
            </control>
          </mc:Choice>
        </mc:AlternateContent>
        <mc:AlternateContent xmlns:mc="http://schemas.openxmlformats.org/markup-compatibility/2006">
          <mc:Choice Requires="x14">
            <control shapeId="90202" r:id="rId93" name="$M$93">
              <controlPr defaultSize="0" autoFill="0" autoLine="0" autoPict="0" macro="[0]!Optionalmodule">
                <anchor moveWithCells="1">
                  <from>
                    <xdr:col>12</xdr:col>
                    <xdr:colOff>0</xdr:colOff>
                    <xdr:row>92</xdr:row>
                    <xdr:rowOff>0</xdr:rowOff>
                  </from>
                  <to>
                    <xdr:col>13</xdr:col>
                    <xdr:colOff>47625</xdr:colOff>
                    <xdr:row>93</xdr:row>
                    <xdr:rowOff>19050</xdr:rowOff>
                  </to>
                </anchor>
              </controlPr>
            </control>
          </mc:Choice>
        </mc:AlternateContent>
        <mc:AlternateContent xmlns:mc="http://schemas.openxmlformats.org/markup-compatibility/2006">
          <mc:Choice Requires="x14">
            <control shapeId="90203" r:id="rId94" name="$M$94">
              <controlPr defaultSize="0" autoFill="0" autoLine="0" autoPict="0" macro="[0]!Optionalmodule">
                <anchor moveWithCells="1">
                  <from>
                    <xdr:col>12</xdr:col>
                    <xdr:colOff>0</xdr:colOff>
                    <xdr:row>93</xdr:row>
                    <xdr:rowOff>0</xdr:rowOff>
                  </from>
                  <to>
                    <xdr:col>13</xdr:col>
                    <xdr:colOff>47625</xdr:colOff>
                    <xdr:row>94</xdr:row>
                    <xdr:rowOff>19050</xdr:rowOff>
                  </to>
                </anchor>
              </controlPr>
            </control>
          </mc:Choice>
        </mc:AlternateContent>
        <mc:AlternateContent xmlns:mc="http://schemas.openxmlformats.org/markup-compatibility/2006">
          <mc:Choice Requires="x14">
            <control shapeId="90204" r:id="rId95" name="$M$95">
              <controlPr defaultSize="0" autoFill="0" autoLine="0" autoPict="0" macro="[0]!Optionalmodule">
                <anchor moveWithCells="1">
                  <from>
                    <xdr:col>12</xdr:col>
                    <xdr:colOff>0</xdr:colOff>
                    <xdr:row>94</xdr:row>
                    <xdr:rowOff>0</xdr:rowOff>
                  </from>
                  <to>
                    <xdr:col>13</xdr:col>
                    <xdr:colOff>47625</xdr:colOff>
                    <xdr:row>95</xdr:row>
                    <xdr:rowOff>19050</xdr:rowOff>
                  </to>
                </anchor>
              </controlPr>
            </control>
          </mc:Choice>
        </mc:AlternateContent>
        <mc:AlternateContent xmlns:mc="http://schemas.openxmlformats.org/markup-compatibility/2006">
          <mc:Choice Requires="x14">
            <control shapeId="90205" r:id="rId96" name="$M$96">
              <controlPr defaultSize="0" autoFill="0" autoLine="0" autoPict="0" macro="[0]!Optionalmodule">
                <anchor moveWithCells="1">
                  <from>
                    <xdr:col>12</xdr:col>
                    <xdr:colOff>0</xdr:colOff>
                    <xdr:row>95</xdr:row>
                    <xdr:rowOff>0</xdr:rowOff>
                  </from>
                  <to>
                    <xdr:col>13</xdr:col>
                    <xdr:colOff>47625</xdr:colOff>
                    <xdr:row>96</xdr:row>
                    <xdr:rowOff>19050</xdr:rowOff>
                  </to>
                </anchor>
              </controlPr>
            </control>
          </mc:Choice>
        </mc:AlternateContent>
        <mc:AlternateContent xmlns:mc="http://schemas.openxmlformats.org/markup-compatibility/2006">
          <mc:Choice Requires="x14">
            <control shapeId="90206" r:id="rId97" name="$M$97">
              <controlPr defaultSize="0" autoFill="0" autoLine="0" autoPict="0" macro="[0]!Optionalmodule">
                <anchor moveWithCells="1">
                  <from>
                    <xdr:col>12</xdr:col>
                    <xdr:colOff>0</xdr:colOff>
                    <xdr:row>96</xdr:row>
                    <xdr:rowOff>0</xdr:rowOff>
                  </from>
                  <to>
                    <xdr:col>13</xdr:col>
                    <xdr:colOff>47625</xdr:colOff>
                    <xdr:row>97</xdr:row>
                    <xdr:rowOff>19050</xdr:rowOff>
                  </to>
                </anchor>
              </controlPr>
            </control>
          </mc:Choice>
        </mc:AlternateContent>
        <mc:AlternateContent xmlns:mc="http://schemas.openxmlformats.org/markup-compatibility/2006">
          <mc:Choice Requires="x14">
            <control shapeId="90207" r:id="rId98" name="$M$98">
              <controlPr defaultSize="0" autoFill="0" autoLine="0" autoPict="0" macro="[0]!Optionalmodule">
                <anchor moveWithCells="1">
                  <from>
                    <xdr:col>12</xdr:col>
                    <xdr:colOff>0</xdr:colOff>
                    <xdr:row>97</xdr:row>
                    <xdr:rowOff>0</xdr:rowOff>
                  </from>
                  <to>
                    <xdr:col>13</xdr:col>
                    <xdr:colOff>47625</xdr:colOff>
                    <xdr:row>98</xdr:row>
                    <xdr:rowOff>19050</xdr:rowOff>
                  </to>
                </anchor>
              </controlPr>
            </control>
          </mc:Choice>
        </mc:AlternateContent>
        <mc:AlternateContent xmlns:mc="http://schemas.openxmlformats.org/markup-compatibility/2006">
          <mc:Choice Requires="x14">
            <control shapeId="90208" r:id="rId99" name="$M$99">
              <controlPr defaultSize="0" autoFill="0" autoLine="0" autoPict="0" macro="[0]!Optionalmodule">
                <anchor moveWithCells="1">
                  <from>
                    <xdr:col>12</xdr:col>
                    <xdr:colOff>0</xdr:colOff>
                    <xdr:row>98</xdr:row>
                    <xdr:rowOff>0</xdr:rowOff>
                  </from>
                  <to>
                    <xdr:col>13</xdr:col>
                    <xdr:colOff>47625</xdr:colOff>
                    <xdr:row>99</xdr:row>
                    <xdr:rowOff>19050</xdr:rowOff>
                  </to>
                </anchor>
              </controlPr>
            </control>
          </mc:Choice>
        </mc:AlternateContent>
        <mc:AlternateContent xmlns:mc="http://schemas.openxmlformats.org/markup-compatibility/2006">
          <mc:Choice Requires="x14">
            <control shapeId="90209" r:id="rId100" name="$M$100">
              <controlPr defaultSize="0" autoFill="0" autoLine="0" autoPict="0" macro="[0]!Optionalmodule">
                <anchor moveWithCells="1">
                  <from>
                    <xdr:col>12</xdr:col>
                    <xdr:colOff>0</xdr:colOff>
                    <xdr:row>99</xdr:row>
                    <xdr:rowOff>0</xdr:rowOff>
                  </from>
                  <to>
                    <xdr:col>13</xdr:col>
                    <xdr:colOff>47625</xdr:colOff>
                    <xdr:row>100</xdr:row>
                    <xdr:rowOff>19050</xdr:rowOff>
                  </to>
                </anchor>
              </controlPr>
            </control>
          </mc:Choice>
        </mc:AlternateContent>
        <mc:AlternateContent xmlns:mc="http://schemas.openxmlformats.org/markup-compatibility/2006">
          <mc:Choice Requires="x14">
            <control shapeId="90210" r:id="rId101" name="$M$101">
              <controlPr defaultSize="0" autoFill="0" autoLine="0" autoPict="0" macro="[0]!Optionalmodule">
                <anchor moveWithCells="1">
                  <from>
                    <xdr:col>12</xdr:col>
                    <xdr:colOff>0</xdr:colOff>
                    <xdr:row>100</xdr:row>
                    <xdr:rowOff>0</xdr:rowOff>
                  </from>
                  <to>
                    <xdr:col>13</xdr:col>
                    <xdr:colOff>47625</xdr:colOff>
                    <xdr:row>101</xdr:row>
                    <xdr:rowOff>19050</xdr:rowOff>
                  </to>
                </anchor>
              </controlPr>
            </control>
          </mc:Choice>
        </mc:AlternateContent>
        <mc:AlternateContent xmlns:mc="http://schemas.openxmlformats.org/markup-compatibility/2006">
          <mc:Choice Requires="x14">
            <control shapeId="90211" r:id="rId102" name="$M$102">
              <controlPr defaultSize="0" autoFill="0" autoLine="0" autoPict="0" macro="[0]!Optionalmodule">
                <anchor moveWithCells="1">
                  <from>
                    <xdr:col>12</xdr:col>
                    <xdr:colOff>0</xdr:colOff>
                    <xdr:row>101</xdr:row>
                    <xdr:rowOff>0</xdr:rowOff>
                  </from>
                  <to>
                    <xdr:col>13</xdr:col>
                    <xdr:colOff>47625</xdr:colOff>
                    <xdr:row>102</xdr:row>
                    <xdr:rowOff>19050</xdr:rowOff>
                  </to>
                </anchor>
              </controlPr>
            </control>
          </mc:Choice>
        </mc:AlternateContent>
        <mc:AlternateContent xmlns:mc="http://schemas.openxmlformats.org/markup-compatibility/2006">
          <mc:Choice Requires="x14">
            <control shapeId="90212" r:id="rId103" name="$M$103">
              <controlPr defaultSize="0" autoFill="0" autoLine="0" autoPict="0" macro="[0]!Optionalmodule">
                <anchor moveWithCells="1">
                  <from>
                    <xdr:col>12</xdr:col>
                    <xdr:colOff>0</xdr:colOff>
                    <xdr:row>102</xdr:row>
                    <xdr:rowOff>0</xdr:rowOff>
                  </from>
                  <to>
                    <xdr:col>13</xdr:col>
                    <xdr:colOff>47625</xdr:colOff>
                    <xdr:row>103</xdr:row>
                    <xdr:rowOff>19050</xdr:rowOff>
                  </to>
                </anchor>
              </controlPr>
            </control>
          </mc:Choice>
        </mc:AlternateContent>
        <mc:AlternateContent xmlns:mc="http://schemas.openxmlformats.org/markup-compatibility/2006">
          <mc:Choice Requires="x14">
            <control shapeId="90213" r:id="rId104" name="$M$104">
              <controlPr defaultSize="0" autoFill="0" autoLine="0" autoPict="0" macro="[0]!Optionalmodule">
                <anchor moveWithCells="1">
                  <from>
                    <xdr:col>12</xdr:col>
                    <xdr:colOff>0</xdr:colOff>
                    <xdr:row>103</xdr:row>
                    <xdr:rowOff>0</xdr:rowOff>
                  </from>
                  <to>
                    <xdr:col>13</xdr:col>
                    <xdr:colOff>47625</xdr:colOff>
                    <xdr:row>104</xdr:row>
                    <xdr:rowOff>19050</xdr:rowOff>
                  </to>
                </anchor>
              </controlPr>
            </control>
          </mc:Choice>
        </mc:AlternateContent>
        <mc:AlternateContent xmlns:mc="http://schemas.openxmlformats.org/markup-compatibility/2006">
          <mc:Choice Requires="x14">
            <control shapeId="90214" r:id="rId105" name="$M$105">
              <controlPr defaultSize="0" autoFill="0" autoLine="0" autoPict="0" macro="[0]!Optionalmodule">
                <anchor moveWithCells="1">
                  <from>
                    <xdr:col>12</xdr:col>
                    <xdr:colOff>0</xdr:colOff>
                    <xdr:row>104</xdr:row>
                    <xdr:rowOff>0</xdr:rowOff>
                  </from>
                  <to>
                    <xdr:col>13</xdr:col>
                    <xdr:colOff>47625</xdr:colOff>
                    <xdr:row>105</xdr:row>
                    <xdr:rowOff>19050</xdr:rowOff>
                  </to>
                </anchor>
              </controlPr>
            </control>
          </mc:Choice>
        </mc:AlternateContent>
        <mc:AlternateContent xmlns:mc="http://schemas.openxmlformats.org/markup-compatibility/2006">
          <mc:Choice Requires="x14">
            <control shapeId="90215" r:id="rId106" name="$M$106">
              <controlPr defaultSize="0" autoFill="0" autoLine="0" autoPict="0" macro="[0]!Optionalmodule">
                <anchor moveWithCells="1">
                  <from>
                    <xdr:col>12</xdr:col>
                    <xdr:colOff>0</xdr:colOff>
                    <xdr:row>105</xdr:row>
                    <xdr:rowOff>0</xdr:rowOff>
                  </from>
                  <to>
                    <xdr:col>13</xdr:col>
                    <xdr:colOff>47625</xdr:colOff>
                    <xdr:row>106</xdr:row>
                    <xdr:rowOff>19050</xdr:rowOff>
                  </to>
                </anchor>
              </controlPr>
            </control>
          </mc:Choice>
        </mc:AlternateContent>
        <mc:AlternateContent xmlns:mc="http://schemas.openxmlformats.org/markup-compatibility/2006">
          <mc:Choice Requires="x14">
            <control shapeId="90216" r:id="rId107" name="$M$107">
              <controlPr defaultSize="0" autoFill="0" autoLine="0" autoPict="0" macro="[0]!Optionalmodule">
                <anchor moveWithCells="1">
                  <from>
                    <xdr:col>12</xdr:col>
                    <xdr:colOff>0</xdr:colOff>
                    <xdr:row>106</xdr:row>
                    <xdr:rowOff>0</xdr:rowOff>
                  </from>
                  <to>
                    <xdr:col>13</xdr:col>
                    <xdr:colOff>47625</xdr:colOff>
                    <xdr:row>107</xdr:row>
                    <xdr:rowOff>19050</xdr:rowOff>
                  </to>
                </anchor>
              </controlPr>
            </control>
          </mc:Choice>
        </mc:AlternateContent>
        <mc:AlternateContent xmlns:mc="http://schemas.openxmlformats.org/markup-compatibility/2006">
          <mc:Choice Requires="x14">
            <control shapeId="90217" r:id="rId108" name="$M$108">
              <controlPr defaultSize="0" autoFill="0" autoLine="0" autoPict="0" macro="[0]!Optionalmodule">
                <anchor moveWithCells="1">
                  <from>
                    <xdr:col>12</xdr:col>
                    <xdr:colOff>0</xdr:colOff>
                    <xdr:row>107</xdr:row>
                    <xdr:rowOff>0</xdr:rowOff>
                  </from>
                  <to>
                    <xdr:col>13</xdr:col>
                    <xdr:colOff>47625</xdr:colOff>
                    <xdr:row>108</xdr:row>
                    <xdr:rowOff>19050</xdr:rowOff>
                  </to>
                </anchor>
              </controlPr>
            </control>
          </mc:Choice>
        </mc:AlternateContent>
        <mc:AlternateContent xmlns:mc="http://schemas.openxmlformats.org/markup-compatibility/2006">
          <mc:Choice Requires="x14">
            <control shapeId="90218" r:id="rId109" name="$M$109">
              <controlPr defaultSize="0" autoFill="0" autoLine="0" autoPict="0" macro="[0]!Optionalmodule">
                <anchor moveWithCells="1">
                  <from>
                    <xdr:col>12</xdr:col>
                    <xdr:colOff>0</xdr:colOff>
                    <xdr:row>108</xdr:row>
                    <xdr:rowOff>0</xdr:rowOff>
                  </from>
                  <to>
                    <xdr:col>13</xdr:col>
                    <xdr:colOff>47625</xdr:colOff>
                    <xdr:row>109</xdr:row>
                    <xdr:rowOff>19050</xdr:rowOff>
                  </to>
                </anchor>
              </controlPr>
            </control>
          </mc:Choice>
        </mc:AlternateContent>
        <mc:AlternateContent xmlns:mc="http://schemas.openxmlformats.org/markup-compatibility/2006">
          <mc:Choice Requires="x14">
            <control shapeId="90219" r:id="rId110" name="$M$110">
              <controlPr defaultSize="0" autoFill="0" autoLine="0" autoPict="0" macro="[0]!Optionalmodule">
                <anchor moveWithCells="1">
                  <from>
                    <xdr:col>12</xdr:col>
                    <xdr:colOff>0</xdr:colOff>
                    <xdr:row>109</xdr:row>
                    <xdr:rowOff>0</xdr:rowOff>
                  </from>
                  <to>
                    <xdr:col>13</xdr:col>
                    <xdr:colOff>47625</xdr:colOff>
                    <xdr:row>110</xdr:row>
                    <xdr:rowOff>19050</xdr:rowOff>
                  </to>
                </anchor>
              </controlPr>
            </control>
          </mc:Choice>
        </mc:AlternateContent>
        <mc:AlternateContent xmlns:mc="http://schemas.openxmlformats.org/markup-compatibility/2006">
          <mc:Choice Requires="x14">
            <control shapeId="90220" r:id="rId111" name="$M$111">
              <controlPr defaultSize="0" autoFill="0" autoLine="0" autoPict="0" macro="[0]!Optionalmodule">
                <anchor moveWithCells="1">
                  <from>
                    <xdr:col>12</xdr:col>
                    <xdr:colOff>0</xdr:colOff>
                    <xdr:row>110</xdr:row>
                    <xdr:rowOff>0</xdr:rowOff>
                  </from>
                  <to>
                    <xdr:col>13</xdr:col>
                    <xdr:colOff>47625</xdr:colOff>
                    <xdr:row>111</xdr:row>
                    <xdr:rowOff>19050</xdr:rowOff>
                  </to>
                </anchor>
              </controlPr>
            </control>
          </mc:Choice>
        </mc:AlternateContent>
        <mc:AlternateContent xmlns:mc="http://schemas.openxmlformats.org/markup-compatibility/2006">
          <mc:Choice Requires="x14">
            <control shapeId="90221" r:id="rId112" name="$M$112">
              <controlPr defaultSize="0" autoFill="0" autoLine="0" autoPict="0" macro="[0]!Optionalmodule">
                <anchor moveWithCells="1">
                  <from>
                    <xdr:col>12</xdr:col>
                    <xdr:colOff>0</xdr:colOff>
                    <xdr:row>111</xdr:row>
                    <xdr:rowOff>0</xdr:rowOff>
                  </from>
                  <to>
                    <xdr:col>13</xdr:col>
                    <xdr:colOff>47625</xdr:colOff>
                    <xdr:row>112</xdr:row>
                    <xdr:rowOff>19050</xdr:rowOff>
                  </to>
                </anchor>
              </controlPr>
            </control>
          </mc:Choice>
        </mc:AlternateContent>
        <mc:AlternateContent xmlns:mc="http://schemas.openxmlformats.org/markup-compatibility/2006">
          <mc:Choice Requires="x14">
            <control shapeId="90222" r:id="rId113" name="$M$113">
              <controlPr defaultSize="0" autoFill="0" autoLine="0" autoPict="0" macro="[0]!Optionalmodule">
                <anchor moveWithCells="1">
                  <from>
                    <xdr:col>12</xdr:col>
                    <xdr:colOff>0</xdr:colOff>
                    <xdr:row>112</xdr:row>
                    <xdr:rowOff>0</xdr:rowOff>
                  </from>
                  <to>
                    <xdr:col>13</xdr:col>
                    <xdr:colOff>47625</xdr:colOff>
                    <xdr:row>113</xdr:row>
                    <xdr:rowOff>19050</xdr:rowOff>
                  </to>
                </anchor>
              </controlPr>
            </control>
          </mc:Choice>
        </mc:AlternateContent>
        <mc:AlternateContent xmlns:mc="http://schemas.openxmlformats.org/markup-compatibility/2006">
          <mc:Choice Requires="x14">
            <control shapeId="90223" r:id="rId114" name="$M$114">
              <controlPr defaultSize="0" autoFill="0" autoLine="0" autoPict="0" macro="[0]!Optionalmodule">
                <anchor moveWithCells="1">
                  <from>
                    <xdr:col>12</xdr:col>
                    <xdr:colOff>0</xdr:colOff>
                    <xdr:row>113</xdr:row>
                    <xdr:rowOff>0</xdr:rowOff>
                  </from>
                  <to>
                    <xdr:col>13</xdr:col>
                    <xdr:colOff>47625</xdr:colOff>
                    <xdr:row>114</xdr:row>
                    <xdr:rowOff>19050</xdr:rowOff>
                  </to>
                </anchor>
              </controlPr>
            </control>
          </mc:Choice>
        </mc:AlternateContent>
        <mc:AlternateContent xmlns:mc="http://schemas.openxmlformats.org/markup-compatibility/2006">
          <mc:Choice Requires="x14">
            <control shapeId="90224" r:id="rId115" name="$M$115">
              <controlPr defaultSize="0" autoFill="0" autoLine="0" autoPict="0" macro="[0]!Optionalmodule">
                <anchor moveWithCells="1">
                  <from>
                    <xdr:col>12</xdr:col>
                    <xdr:colOff>0</xdr:colOff>
                    <xdr:row>114</xdr:row>
                    <xdr:rowOff>0</xdr:rowOff>
                  </from>
                  <to>
                    <xdr:col>13</xdr:col>
                    <xdr:colOff>47625</xdr:colOff>
                    <xdr:row>115</xdr:row>
                    <xdr:rowOff>19050</xdr:rowOff>
                  </to>
                </anchor>
              </controlPr>
            </control>
          </mc:Choice>
        </mc:AlternateContent>
        <mc:AlternateContent xmlns:mc="http://schemas.openxmlformats.org/markup-compatibility/2006">
          <mc:Choice Requires="x14">
            <control shapeId="90225" r:id="rId116" name="$M$116">
              <controlPr defaultSize="0" autoFill="0" autoLine="0" autoPict="0" macro="[0]!Optionalmodule">
                <anchor moveWithCells="1">
                  <from>
                    <xdr:col>12</xdr:col>
                    <xdr:colOff>0</xdr:colOff>
                    <xdr:row>115</xdr:row>
                    <xdr:rowOff>0</xdr:rowOff>
                  </from>
                  <to>
                    <xdr:col>13</xdr:col>
                    <xdr:colOff>47625</xdr:colOff>
                    <xdr:row>116</xdr:row>
                    <xdr:rowOff>19050</xdr:rowOff>
                  </to>
                </anchor>
              </controlPr>
            </control>
          </mc:Choice>
        </mc:AlternateContent>
        <mc:AlternateContent xmlns:mc="http://schemas.openxmlformats.org/markup-compatibility/2006">
          <mc:Choice Requires="x14">
            <control shapeId="90226" r:id="rId117" name="$M$117">
              <controlPr defaultSize="0" autoFill="0" autoLine="0" autoPict="0" macro="[0]!Optionalmodule">
                <anchor moveWithCells="1">
                  <from>
                    <xdr:col>12</xdr:col>
                    <xdr:colOff>0</xdr:colOff>
                    <xdr:row>116</xdr:row>
                    <xdr:rowOff>0</xdr:rowOff>
                  </from>
                  <to>
                    <xdr:col>13</xdr:col>
                    <xdr:colOff>47625</xdr:colOff>
                    <xdr:row>117</xdr:row>
                    <xdr:rowOff>19050</xdr:rowOff>
                  </to>
                </anchor>
              </controlPr>
            </control>
          </mc:Choice>
        </mc:AlternateContent>
        <mc:AlternateContent xmlns:mc="http://schemas.openxmlformats.org/markup-compatibility/2006">
          <mc:Choice Requires="x14">
            <control shapeId="90227" r:id="rId118" name="$M$118">
              <controlPr defaultSize="0" autoFill="0" autoLine="0" autoPict="0" macro="[0]!Optionalmodule">
                <anchor moveWithCells="1">
                  <from>
                    <xdr:col>12</xdr:col>
                    <xdr:colOff>0</xdr:colOff>
                    <xdr:row>117</xdr:row>
                    <xdr:rowOff>0</xdr:rowOff>
                  </from>
                  <to>
                    <xdr:col>13</xdr:col>
                    <xdr:colOff>47625</xdr:colOff>
                    <xdr:row>118</xdr:row>
                    <xdr:rowOff>19050</xdr:rowOff>
                  </to>
                </anchor>
              </controlPr>
            </control>
          </mc:Choice>
        </mc:AlternateContent>
        <mc:AlternateContent xmlns:mc="http://schemas.openxmlformats.org/markup-compatibility/2006">
          <mc:Choice Requires="x14">
            <control shapeId="90228" r:id="rId119" name="$M$119">
              <controlPr defaultSize="0" autoFill="0" autoLine="0" autoPict="0" macro="[0]!Optionalmodule">
                <anchor moveWithCells="1">
                  <from>
                    <xdr:col>12</xdr:col>
                    <xdr:colOff>0</xdr:colOff>
                    <xdr:row>118</xdr:row>
                    <xdr:rowOff>0</xdr:rowOff>
                  </from>
                  <to>
                    <xdr:col>13</xdr:col>
                    <xdr:colOff>47625</xdr:colOff>
                    <xdr:row>119</xdr:row>
                    <xdr:rowOff>19050</xdr:rowOff>
                  </to>
                </anchor>
              </controlPr>
            </control>
          </mc:Choice>
        </mc:AlternateContent>
        <mc:AlternateContent xmlns:mc="http://schemas.openxmlformats.org/markup-compatibility/2006">
          <mc:Choice Requires="x14">
            <control shapeId="90229" r:id="rId120" name="$M$120">
              <controlPr defaultSize="0" autoFill="0" autoLine="0" autoPict="0" macro="[0]!Optionalmodule">
                <anchor moveWithCells="1">
                  <from>
                    <xdr:col>12</xdr:col>
                    <xdr:colOff>0</xdr:colOff>
                    <xdr:row>119</xdr:row>
                    <xdr:rowOff>0</xdr:rowOff>
                  </from>
                  <to>
                    <xdr:col>13</xdr:col>
                    <xdr:colOff>47625</xdr:colOff>
                    <xdr:row>120</xdr:row>
                    <xdr:rowOff>19050</xdr:rowOff>
                  </to>
                </anchor>
              </controlPr>
            </control>
          </mc:Choice>
        </mc:AlternateContent>
        <mc:AlternateContent xmlns:mc="http://schemas.openxmlformats.org/markup-compatibility/2006">
          <mc:Choice Requires="x14">
            <control shapeId="90230" r:id="rId121" name="$M$121">
              <controlPr defaultSize="0" autoFill="0" autoLine="0" autoPict="0" macro="[0]!Optionalmodule">
                <anchor moveWithCells="1">
                  <from>
                    <xdr:col>12</xdr:col>
                    <xdr:colOff>0</xdr:colOff>
                    <xdr:row>120</xdr:row>
                    <xdr:rowOff>0</xdr:rowOff>
                  </from>
                  <to>
                    <xdr:col>13</xdr:col>
                    <xdr:colOff>47625</xdr:colOff>
                    <xdr:row>121</xdr:row>
                    <xdr:rowOff>19050</xdr:rowOff>
                  </to>
                </anchor>
              </controlPr>
            </control>
          </mc:Choice>
        </mc:AlternateContent>
        <mc:AlternateContent xmlns:mc="http://schemas.openxmlformats.org/markup-compatibility/2006">
          <mc:Choice Requires="x14">
            <control shapeId="90231" r:id="rId122" name="$M$122">
              <controlPr defaultSize="0" autoFill="0" autoLine="0" autoPict="0" macro="[0]!Optionalmodule">
                <anchor moveWithCells="1">
                  <from>
                    <xdr:col>12</xdr:col>
                    <xdr:colOff>0</xdr:colOff>
                    <xdr:row>121</xdr:row>
                    <xdr:rowOff>0</xdr:rowOff>
                  </from>
                  <to>
                    <xdr:col>13</xdr:col>
                    <xdr:colOff>47625</xdr:colOff>
                    <xdr:row>122</xdr:row>
                    <xdr:rowOff>19050</xdr:rowOff>
                  </to>
                </anchor>
              </controlPr>
            </control>
          </mc:Choice>
        </mc:AlternateContent>
        <mc:AlternateContent xmlns:mc="http://schemas.openxmlformats.org/markup-compatibility/2006">
          <mc:Choice Requires="x14">
            <control shapeId="90232" r:id="rId123" name="$M$123">
              <controlPr defaultSize="0" autoFill="0" autoLine="0" autoPict="0" macro="[0]!Optionalmodule">
                <anchor moveWithCells="1">
                  <from>
                    <xdr:col>12</xdr:col>
                    <xdr:colOff>0</xdr:colOff>
                    <xdr:row>122</xdr:row>
                    <xdr:rowOff>0</xdr:rowOff>
                  </from>
                  <to>
                    <xdr:col>13</xdr:col>
                    <xdr:colOff>47625</xdr:colOff>
                    <xdr:row>123</xdr:row>
                    <xdr:rowOff>19050</xdr:rowOff>
                  </to>
                </anchor>
              </controlPr>
            </control>
          </mc:Choice>
        </mc:AlternateContent>
        <mc:AlternateContent xmlns:mc="http://schemas.openxmlformats.org/markup-compatibility/2006">
          <mc:Choice Requires="x14">
            <control shapeId="90233" r:id="rId124" name="$M$124">
              <controlPr defaultSize="0" autoFill="0" autoLine="0" autoPict="0" macro="[0]!Optionalmodule">
                <anchor moveWithCells="1">
                  <from>
                    <xdr:col>12</xdr:col>
                    <xdr:colOff>0</xdr:colOff>
                    <xdr:row>123</xdr:row>
                    <xdr:rowOff>0</xdr:rowOff>
                  </from>
                  <to>
                    <xdr:col>13</xdr:col>
                    <xdr:colOff>47625</xdr:colOff>
                    <xdr:row>124</xdr:row>
                    <xdr:rowOff>19050</xdr:rowOff>
                  </to>
                </anchor>
              </controlPr>
            </control>
          </mc:Choice>
        </mc:AlternateContent>
        <mc:AlternateContent xmlns:mc="http://schemas.openxmlformats.org/markup-compatibility/2006">
          <mc:Choice Requires="x14">
            <control shapeId="90234" r:id="rId125" name="$M$125">
              <controlPr defaultSize="0" autoFill="0" autoLine="0" autoPict="0" macro="[0]!Optionalmodule">
                <anchor moveWithCells="1">
                  <from>
                    <xdr:col>12</xdr:col>
                    <xdr:colOff>0</xdr:colOff>
                    <xdr:row>124</xdr:row>
                    <xdr:rowOff>0</xdr:rowOff>
                  </from>
                  <to>
                    <xdr:col>13</xdr:col>
                    <xdr:colOff>47625</xdr:colOff>
                    <xdr:row>125</xdr:row>
                    <xdr:rowOff>19050</xdr:rowOff>
                  </to>
                </anchor>
              </controlPr>
            </control>
          </mc:Choice>
        </mc:AlternateContent>
        <mc:AlternateContent xmlns:mc="http://schemas.openxmlformats.org/markup-compatibility/2006">
          <mc:Choice Requires="x14">
            <control shapeId="90235" r:id="rId126" name="$M$126">
              <controlPr defaultSize="0" autoFill="0" autoLine="0" autoPict="0" macro="[0]!Optionalmodule">
                <anchor moveWithCells="1">
                  <from>
                    <xdr:col>12</xdr:col>
                    <xdr:colOff>0</xdr:colOff>
                    <xdr:row>125</xdr:row>
                    <xdr:rowOff>0</xdr:rowOff>
                  </from>
                  <to>
                    <xdr:col>13</xdr:col>
                    <xdr:colOff>47625</xdr:colOff>
                    <xdr:row>126</xdr:row>
                    <xdr:rowOff>19050</xdr:rowOff>
                  </to>
                </anchor>
              </controlPr>
            </control>
          </mc:Choice>
        </mc:AlternateContent>
        <mc:AlternateContent xmlns:mc="http://schemas.openxmlformats.org/markup-compatibility/2006">
          <mc:Choice Requires="x14">
            <control shapeId="90236" r:id="rId127" name="$M$127">
              <controlPr defaultSize="0" autoFill="0" autoLine="0" autoPict="0" macro="[0]!Optionalmodule">
                <anchor moveWithCells="1">
                  <from>
                    <xdr:col>12</xdr:col>
                    <xdr:colOff>0</xdr:colOff>
                    <xdr:row>126</xdr:row>
                    <xdr:rowOff>0</xdr:rowOff>
                  </from>
                  <to>
                    <xdr:col>13</xdr:col>
                    <xdr:colOff>47625</xdr:colOff>
                    <xdr:row>127</xdr:row>
                    <xdr:rowOff>19050</xdr:rowOff>
                  </to>
                </anchor>
              </controlPr>
            </control>
          </mc:Choice>
        </mc:AlternateContent>
        <mc:AlternateContent xmlns:mc="http://schemas.openxmlformats.org/markup-compatibility/2006">
          <mc:Choice Requires="x14">
            <control shapeId="90237" r:id="rId128" name="$M$128">
              <controlPr defaultSize="0" autoFill="0" autoLine="0" autoPict="0" macro="[0]!Optionalmodule">
                <anchor moveWithCells="1">
                  <from>
                    <xdr:col>12</xdr:col>
                    <xdr:colOff>0</xdr:colOff>
                    <xdr:row>127</xdr:row>
                    <xdr:rowOff>0</xdr:rowOff>
                  </from>
                  <to>
                    <xdr:col>13</xdr:col>
                    <xdr:colOff>47625</xdr:colOff>
                    <xdr:row>128</xdr:row>
                    <xdr:rowOff>19050</xdr:rowOff>
                  </to>
                </anchor>
              </controlPr>
            </control>
          </mc:Choice>
        </mc:AlternateContent>
        <mc:AlternateContent xmlns:mc="http://schemas.openxmlformats.org/markup-compatibility/2006">
          <mc:Choice Requires="x14">
            <control shapeId="90238" r:id="rId129" name="$M$129">
              <controlPr defaultSize="0" autoFill="0" autoLine="0" autoPict="0" macro="[0]!Optionalmodule">
                <anchor moveWithCells="1">
                  <from>
                    <xdr:col>12</xdr:col>
                    <xdr:colOff>0</xdr:colOff>
                    <xdr:row>128</xdr:row>
                    <xdr:rowOff>0</xdr:rowOff>
                  </from>
                  <to>
                    <xdr:col>13</xdr:col>
                    <xdr:colOff>47625</xdr:colOff>
                    <xdr:row>129</xdr:row>
                    <xdr:rowOff>19050</xdr:rowOff>
                  </to>
                </anchor>
              </controlPr>
            </control>
          </mc:Choice>
        </mc:AlternateContent>
        <mc:AlternateContent xmlns:mc="http://schemas.openxmlformats.org/markup-compatibility/2006">
          <mc:Choice Requires="x14">
            <control shapeId="90239" r:id="rId130" name="$M$130">
              <controlPr defaultSize="0" autoFill="0" autoLine="0" autoPict="0" macro="[0]!Optionalmodule">
                <anchor moveWithCells="1">
                  <from>
                    <xdr:col>12</xdr:col>
                    <xdr:colOff>0</xdr:colOff>
                    <xdr:row>129</xdr:row>
                    <xdr:rowOff>0</xdr:rowOff>
                  </from>
                  <to>
                    <xdr:col>13</xdr:col>
                    <xdr:colOff>47625</xdr:colOff>
                    <xdr:row>130</xdr:row>
                    <xdr:rowOff>19050</xdr:rowOff>
                  </to>
                </anchor>
              </controlPr>
            </control>
          </mc:Choice>
        </mc:AlternateContent>
        <mc:AlternateContent xmlns:mc="http://schemas.openxmlformats.org/markup-compatibility/2006">
          <mc:Choice Requires="x14">
            <control shapeId="90240" r:id="rId131" name="$M$131">
              <controlPr defaultSize="0" autoFill="0" autoLine="0" autoPict="0" macro="[0]!Optionalmodule">
                <anchor moveWithCells="1">
                  <from>
                    <xdr:col>12</xdr:col>
                    <xdr:colOff>0</xdr:colOff>
                    <xdr:row>130</xdr:row>
                    <xdr:rowOff>0</xdr:rowOff>
                  </from>
                  <to>
                    <xdr:col>13</xdr:col>
                    <xdr:colOff>47625</xdr:colOff>
                    <xdr:row>131</xdr:row>
                    <xdr:rowOff>19050</xdr:rowOff>
                  </to>
                </anchor>
              </controlPr>
            </control>
          </mc:Choice>
        </mc:AlternateContent>
        <mc:AlternateContent xmlns:mc="http://schemas.openxmlformats.org/markup-compatibility/2006">
          <mc:Choice Requires="x14">
            <control shapeId="90241" r:id="rId132" name="$M$132">
              <controlPr defaultSize="0" autoFill="0" autoLine="0" autoPict="0" macro="[0]!Optionalmodule">
                <anchor moveWithCells="1">
                  <from>
                    <xdr:col>12</xdr:col>
                    <xdr:colOff>0</xdr:colOff>
                    <xdr:row>131</xdr:row>
                    <xdr:rowOff>0</xdr:rowOff>
                  </from>
                  <to>
                    <xdr:col>13</xdr:col>
                    <xdr:colOff>47625</xdr:colOff>
                    <xdr:row>132</xdr:row>
                    <xdr:rowOff>19050</xdr:rowOff>
                  </to>
                </anchor>
              </controlPr>
            </control>
          </mc:Choice>
        </mc:AlternateContent>
        <mc:AlternateContent xmlns:mc="http://schemas.openxmlformats.org/markup-compatibility/2006">
          <mc:Choice Requires="x14">
            <control shapeId="90242" r:id="rId133" name="$M$133">
              <controlPr defaultSize="0" autoFill="0" autoLine="0" autoPict="0" macro="[0]!Optionalmodule">
                <anchor moveWithCells="1">
                  <from>
                    <xdr:col>12</xdr:col>
                    <xdr:colOff>0</xdr:colOff>
                    <xdr:row>132</xdr:row>
                    <xdr:rowOff>0</xdr:rowOff>
                  </from>
                  <to>
                    <xdr:col>13</xdr:col>
                    <xdr:colOff>47625</xdr:colOff>
                    <xdr:row>133</xdr:row>
                    <xdr:rowOff>19050</xdr:rowOff>
                  </to>
                </anchor>
              </controlPr>
            </control>
          </mc:Choice>
        </mc:AlternateContent>
        <mc:AlternateContent xmlns:mc="http://schemas.openxmlformats.org/markup-compatibility/2006">
          <mc:Choice Requires="x14">
            <control shapeId="90243" r:id="rId134" name="$M$134">
              <controlPr defaultSize="0" autoFill="0" autoLine="0" autoPict="0" macro="[0]!Optionalmodule">
                <anchor moveWithCells="1">
                  <from>
                    <xdr:col>12</xdr:col>
                    <xdr:colOff>0</xdr:colOff>
                    <xdr:row>133</xdr:row>
                    <xdr:rowOff>0</xdr:rowOff>
                  </from>
                  <to>
                    <xdr:col>13</xdr:col>
                    <xdr:colOff>47625</xdr:colOff>
                    <xdr:row>134</xdr:row>
                    <xdr:rowOff>19050</xdr:rowOff>
                  </to>
                </anchor>
              </controlPr>
            </control>
          </mc:Choice>
        </mc:AlternateContent>
        <mc:AlternateContent xmlns:mc="http://schemas.openxmlformats.org/markup-compatibility/2006">
          <mc:Choice Requires="x14">
            <control shapeId="90244" r:id="rId135" name="$M$135">
              <controlPr defaultSize="0" autoFill="0" autoLine="0" autoPict="0" macro="[0]!Optionalmodule">
                <anchor moveWithCells="1">
                  <from>
                    <xdr:col>12</xdr:col>
                    <xdr:colOff>0</xdr:colOff>
                    <xdr:row>134</xdr:row>
                    <xdr:rowOff>0</xdr:rowOff>
                  </from>
                  <to>
                    <xdr:col>13</xdr:col>
                    <xdr:colOff>47625</xdr:colOff>
                    <xdr:row>135</xdr:row>
                    <xdr:rowOff>19050</xdr:rowOff>
                  </to>
                </anchor>
              </controlPr>
            </control>
          </mc:Choice>
        </mc:AlternateContent>
        <mc:AlternateContent xmlns:mc="http://schemas.openxmlformats.org/markup-compatibility/2006">
          <mc:Choice Requires="x14">
            <control shapeId="90245" r:id="rId136" name="$M$136">
              <controlPr defaultSize="0" autoFill="0" autoLine="0" autoPict="0" macro="[0]!Optionalmodule">
                <anchor moveWithCells="1">
                  <from>
                    <xdr:col>12</xdr:col>
                    <xdr:colOff>0</xdr:colOff>
                    <xdr:row>135</xdr:row>
                    <xdr:rowOff>0</xdr:rowOff>
                  </from>
                  <to>
                    <xdr:col>13</xdr:col>
                    <xdr:colOff>47625</xdr:colOff>
                    <xdr:row>136</xdr:row>
                    <xdr:rowOff>19050</xdr:rowOff>
                  </to>
                </anchor>
              </controlPr>
            </control>
          </mc:Choice>
        </mc:AlternateContent>
        <mc:AlternateContent xmlns:mc="http://schemas.openxmlformats.org/markup-compatibility/2006">
          <mc:Choice Requires="x14">
            <control shapeId="90246" r:id="rId137" name="$M$137">
              <controlPr defaultSize="0" autoFill="0" autoLine="0" autoPict="0" macro="[0]!Optionalmodule">
                <anchor moveWithCells="1">
                  <from>
                    <xdr:col>12</xdr:col>
                    <xdr:colOff>0</xdr:colOff>
                    <xdr:row>136</xdr:row>
                    <xdr:rowOff>0</xdr:rowOff>
                  </from>
                  <to>
                    <xdr:col>13</xdr:col>
                    <xdr:colOff>47625</xdr:colOff>
                    <xdr:row>137</xdr:row>
                    <xdr:rowOff>19050</xdr:rowOff>
                  </to>
                </anchor>
              </controlPr>
            </control>
          </mc:Choice>
        </mc:AlternateContent>
        <mc:AlternateContent xmlns:mc="http://schemas.openxmlformats.org/markup-compatibility/2006">
          <mc:Choice Requires="x14">
            <control shapeId="90247" r:id="rId138" name="$M$138">
              <controlPr defaultSize="0" autoFill="0" autoLine="0" autoPict="0" macro="[0]!Optionalmodule">
                <anchor moveWithCells="1">
                  <from>
                    <xdr:col>12</xdr:col>
                    <xdr:colOff>0</xdr:colOff>
                    <xdr:row>137</xdr:row>
                    <xdr:rowOff>0</xdr:rowOff>
                  </from>
                  <to>
                    <xdr:col>13</xdr:col>
                    <xdr:colOff>47625</xdr:colOff>
                    <xdr:row>138</xdr:row>
                    <xdr:rowOff>19050</xdr:rowOff>
                  </to>
                </anchor>
              </controlPr>
            </control>
          </mc:Choice>
        </mc:AlternateContent>
        <mc:AlternateContent xmlns:mc="http://schemas.openxmlformats.org/markup-compatibility/2006">
          <mc:Choice Requires="x14">
            <control shapeId="90248" r:id="rId139" name="$M$139">
              <controlPr defaultSize="0" autoFill="0" autoLine="0" autoPict="0" macro="[0]!Optionalmodule">
                <anchor moveWithCells="1">
                  <from>
                    <xdr:col>12</xdr:col>
                    <xdr:colOff>0</xdr:colOff>
                    <xdr:row>138</xdr:row>
                    <xdr:rowOff>0</xdr:rowOff>
                  </from>
                  <to>
                    <xdr:col>13</xdr:col>
                    <xdr:colOff>47625</xdr:colOff>
                    <xdr:row>139</xdr:row>
                    <xdr:rowOff>19050</xdr:rowOff>
                  </to>
                </anchor>
              </controlPr>
            </control>
          </mc:Choice>
        </mc:AlternateContent>
        <mc:AlternateContent xmlns:mc="http://schemas.openxmlformats.org/markup-compatibility/2006">
          <mc:Choice Requires="x14">
            <control shapeId="90249" r:id="rId140" name="$M$140">
              <controlPr defaultSize="0" autoFill="0" autoLine="0" autoPict="0" macro="[0]!Optionalmodule">
                <anchor moveWithCells="1">
                  <from>
                    <xdr:col>12</xdr:col>
                    <xdr:colOff>0</xdr:colOff>
                    <xdr:row>139</xdr:row>
                    <xdr:rowOff>0</xdr:rowOff>
                  </from>
                  <to>
                    <xdr:col>13</xdr:col>
                    <xdr:colOff>47625</xdr:colOff>
                    <xdr:row>140</xdr:row>
                    <xdr:rowOff>19050</xdr:rowOff>
                  </to>
                </anchor>
              </controlPr>
            </control>
          </mc:Choice>
        </mc:AlternateContent>
        <mc:AlternateContent xmlns:mc="http://schemas.openxmlformats.org/markup-compatibility/2006">
          <mc:Choice Requires="x14">
            <control shapeId="90250" r:id="rId141" name="$M$141">
              <controlPr defaultSize="0" autoFill="0" autoLine="0" autoPict="0" macro="[0]!Optionalmodule">
                <anchor moveWithCells="1">
                  <from>
                    <xdr:col>12</xdr:col>
                    <xdr:colOff>0</xdr:colOff>
                    <xdr:row>140</xdr:row>
                    <xdr:rowOff>0</xdr:rowOff>
                  </from>
                  <to>
                    <xdr:col>13</xdr:col>
                    <xdr:colOff>47625</xdr:colOff>
                    <xdr:row>141</xdr:row>
                    <xdr:rowOff>19050</xdr:rowOff>
                  </to>
                </anchor>
              </controlPr>
            </control>
          </mc:Choice>
        </mc:AlternateContent>
        <mc:AlternateContent xmlns:mc="http://schemas.openxmlformats.org/markup-compatibility/2006">
          <mc:Choice Requires="x14">
            <control shapeId="90251" r:id="rId142" name="$M$142">
              <controlPr defaultSize="0" autoFill="0" autoLine="0" autoPict="0" macro="[0]!Optionalmodule">
                <anchor moveWithCells="1">
                  <from>
                    <xdr:col>12</xdr:col>
                    <xdr:colOff>0</xdr:colOff>
                    <xdr:row>141</xdr:row>
                    <xdr:rowOff>0</xdr:rowOff>
                  </from>
                  <to>
                    <xdr:col>13</xdr:col>
                    <xdr:colOff>47625</xdr:colOff>
                    <xdr:row>142</xdr:row>
                    <xdr:rowOff>19050</xdr:rowOff>
                  </to>
                </anchor>
              </controlPr>
            </control>
          </mc:Choice>
        </mc:AlternateContent>
        <mc:AlternateContent xmlns:mc="http://schemas.openxmlformats.org/markup-compatibility/2006">
          <mc:Choice Requires="x14">
            <control shapeId="90252" r:id="rId143" name="$M$143">
              <controlPr defaultSize="0" autoFill="0" autoLine="0" autoPict="0" macro="[0]!Optionalmodule">
                <anchor moveWithCells="1">
                  <from>
                    <xdr:col>12</xdr:col>
                    <xdr:colOff>0</xdr:colOff>
                    <xdr:row>142</xdr:row>
                    <xdr:rowOff>0</xdr:rowOff>
                  </from>
                  <to>
                    <xdr:col>13</xdr:col>
                    <xdr:colOff>47625</xdr:colOff>
                    <xdr:row>143</xdr:row>
                    <xdr:rowOff>19050</xdr:rowOff>
                  </to>
                </anchor>
              </controlPr>
            </control>
          </mc:Choice>
        </mc:AlternateContent>
        <mc:AlternateContent xmlns:mc="http://schemas.openxmlformats.org/markup-compatibility/2006">
          <mc:Choice Requires="x14">
            <control shapeId="90253" r:id="rId144" name="$M$144">
              <controlPr defaultSize="0" autoFill="0" autoLine="0" autoPict="0" macro="[0]!Optionalmodule">
                <anchor moveWithCells="1">
                  <from>
                    <xdr:col>12</xdr:col>
                    <xdr:colOff>0</xdr:colOff>
                    <xdr:row>143</xdr:row>
                    <xdr:rowOff>0</xdr:rowOff>
                  </from>
                  <to>
                    <xdr:col>13</xdr:col>
                    <xdr:colOff>47625</xdr:colOff>
                    <xdr:row>144</xdr:row>
                    <xdr:rowOff>19050</xdr:rowOff>
                  </to>
                </anchor>
              </controlPr>
            </control>
          </mc:Choice>
        </mc:AlternateContent>
        <mc:AlternateContent xmlns:mc="http://schemas.openxmlformats.org/markup-compatibility/2006">
          <mc:Choice Requires="x14">
            <control shapeId="90254" r:id="rId145" name="$M$145">
              <controlPr defaultSize="0" autoFill="0" autoLine="0" autoPict="0" macro="[0]!Optionalmodule">
                <anchor moveWithCells="1">
                  <from>
                    <xdr:col>12</xdr:col>
                    <xdr:colOff>0</xdr:colOff>
                    <xdr:row>144</xdr:row>
                    <xdr:rowOff>0</xdr:rowOff>
                  </from>
                  <to>
                    <xdr:col>13</xdr:col>
                    <xdr:colOff>47625</xdr:colOff>
                    <xdr:row>145</xdr:row>
                    <xdr:rowOff>19050</xdr:rowOff>
                  </to>
                </anchor>
              </controlPr>
            </control>
          </mc:Choice>
        </mc:AlternateContent>
        <mc:AlternateContent xmlns:mc="http://schemas.openxmlformats.org/markup-compatibility/2006">
          <mc:Choice Requires="x14">
            <control shapeId="90255" r:id="rId146" name="$M$146">
              <controlPr defaultSize="0" autoFill="0" autoLine="0" autoPict="0" macro="[0]!Optionalmodule">
                <anchor moveWithCells="1">
                  <from>
                    <xdr:col>12</xdr:col>
                    <xdr:colOff>0</xdr:colOff>
                    <xdr:row>145</xdr:row>
                    <xdr:rowOff>0</xdr:rowOff>
                  </from>
                  <to>
                    <xdr:col>13</xdr:col>
                    <xdr:colOff>47625</xdr:colOff>
                    <xdr:row>146</xdr:row>
                    <xdr:rowOff>19050</xdr:rowOff>
                  </to>
                </anchor>
              </controlPr>
            </control>
          </mc:Choice>
        </mc:AlternateContent>
        <mc:AlternateContent xmlns:mc="http://schemas.openxmlformats.org/markup-compatibility/2006">
          <mc:Choice Requires="x14">
            <control shapeId="90256" r:id="rId147" name="$M$147">
              <controlPr defaultSize="0" autoFill="0" autoLine="0" autoPict="0" macro="[0]!Optionalmodule">
                <anchor moveWithCells="1">
                  <from>
                    <xdr:col>12</xdr:col>
                    <xdr:colOff>0</xdr:colOff>
                    <xdr:row>146</xdr:row>
                    <xdr:rowOff>0</xdr:rowOff>
                  </from>
                  <to>
                    <xdr:col>13</xdr:col>
                    <xdr:colOff>47625</xdr:colOff>
                    <xdr:row>147</xdr:row>
                    <xdr:rowOff>19050</xdr:rowOff>
                  </to>
                </anchor>
              </controlPr>
            </control>
          </mc:Choice>
        </mc:AlternateContent>
        <mc:AlternateContent xmlns:mc="http://schemas.openxmlformats.org/markup-compatibility/2006">
          <mc:Choice Requires="x14">
            <control shapeId="90257" r:id="rId148" name="$M$148">
              <controlPr defaultSize="0" autoFill="0" autoLine="0" autoPict="0" macro="[0]!Optionalmodule">
                <anchor moveWithCells="1">
                  <from>
                    <xdr:col>12</xdr:col>
                    <xdr:colOff>0</xdr:colOff>
                    <xdr:row>147</xdr:row>
                    <xdr:rowOff>0</xdr:rowOff>
                  </from>
                  <to>
                    <xdr:col>13</xdr:col>
                    <xdr:colOff>47625</xdr:colOff>
                    <xdr:row>148</xdr:row>
                    <xdr:rowOff>19050</xdr:rowOff>
                  </to>
                </anchor>
              </controlPr>
            </control>
          </mc:Choice>
        </mc:AlternateContent>
        <mc:AlternateContent xmlns:mc="http://schemas.openxmlformats.org/markup-compatibility/2006">
          <mc:Choice Requires="x14">
            <control shapeId="90258" r:id="rId149" name="$M$149">
              <controlPr defaultSize="0" autoFill="0" autoLine="0" autoPict="0" macro="[0]!Optionalmodule">
                <anchor moveWithCells="1">
                  <from>
                    <xdr:col>12</xdr:col>
                    <xdr:colOff>0</xdr:colOff>
                    <xdr:row>148</xdr:row>
                    <xdr:rowOff>0</xdr:rowOff>
                  </from>
                  <to>
                    <xdr:col>13</xdr:col>
                    <xdr:colOff>47625</xdr:colOff>
                    <xdr:row>149</xdr:row>
                    <xdr:rowOff>19050</xdr:rowOff>
                  </to>
                </anchor>
              </controlPr>
            </control>
          </mc:Choice>
        </mc:AlternateContent>
        <mc:AlternateContent xmlns:mc="http://schemas.openxmlformats.org/markup-compatibility/2006">
          <mc:Choice Requires="x14">
            <control shapeId="90259" r:id="rId150" name="$M$150">
              <controlPr defaultSize="0" autoFill="0" autoLine="0" autoPict="0" macro="[0]!Optionalmodule">
                <anchor moveWithCells="1">
                  <from>
                    <xdr:col>12</xdr:col>
                    <xdr:colOff>0</xdr:colOff>
                    <xdr:row>149</xdr:row>
                    <xdr:rowOff>0</xdr:rowOff>
                  </from>
                  <to>
                    <xdr:col>13</xdr:col>
                    <xdr:colOff>47625</xdr:colOff>
                    <xdr:row>150</xdr:row>
                    <xdr:rowOff>19050</xdr:rowOff>
                  </to>
                </anchor>
              </controlPr>
            </control>
          </mc:Choice>
        </mc:AlternateContent>
        <mc:AlternateContent xmlns:mc="http://schemas.openxmlformats.org/markup-compatibility/2006">
          <mc:Choice Requires="x14">
            <control shapeId="90260" r:id="rId151" name="$M$151">
              <controlPr defaultSize="0" autoFill="0" autoLine="0" autoPict="0" macro="[0]!Optionalmodule">
                <anchor moveWithCells="1">
                  <from>
                    <xdr:col>12</xdr:col>
                    <xdr:colOff>0</xdr:colOff>
                    <xdr:row>150</xdr:row>
                    <xdr:rowOff>0</xdr:rowOff>
                  </from>
                  <to>
                    <xdr:col>13</xdr:col>
                    <xdr:colOff>47625</xdr:colOff>
                    <xdr:row>151</xdr:row>
                    <xdr:rowOff>19050</xdr:rowOff>
                  </to>
                </anchor>
              </controlPr>
            </control>
          </mc:Choice>
        </mc:AlternateContent>
        <mc:AlternateContent xmlns:mc="http://schemas.openxmlformats.org/markup-compatibility/2006">
          <mc:Choice Requires="x14">
            <control shapeId="90261" r:id="rId152" name="$M$152">
              <controlPr defaultSize="0" autoFill="0" autoLine="0" autoPict="0" macro="[0]!Optionalmodule">
                <anchor moveWithCells="1">
                  <from>
                    <xdr:col>12</xdr:col>
                    <xdr:colOff>0</xdr:colOff>
                    <xdr:row>151</xdr:row>
                    <xdr:rowOff>0</xdr:rowOff>
                  </from>
                  <to>
                    <xdr:col>13</xdr:col>
                    <xdr:colOff>47625</xdr:colOff>
                    <xdr:row>152</xdr:row>
                    <xdr:rowOff>19050</xdr:rowOff>
                  </to>
                </anchor>
              </controlPr>
            </control>
          </mc:Choice>
        </mc:AlternateContent>
        <mc:AlternateContent xmlns:mc="http://schemas.openxmlformats.org/markup-compatibility/2006">
          <mc:Choice Requires="x14">
            <control shapeId="90262" r:id="rId153" name="$M$153">
              <controlPr defaultSize="0" autoFill="0" autoLine="0" autoPict="0" macro="[0]!Optionalmodule">
                <anchor moveWithCells="1">
                  <from>
                    <xdr:col>12</xdr:col>
                    <xdr:colOff>0</xdr:colOff>
                    <xdr:row>152</xdr:row>
                    <xdr:rowOff>0</xdr:rowOff>
                  </from>
                  <to>
                    <xdr:col>13</xdr:col>
                    <xdr:colOff>47625</xdr:colOff>
                    <xdr:row>153</xdr:row>
                    <xdr:rowOff>19050</xdr:rowOff>
                  </to>
                </anchor>
              </controlPr>
            </control>
          </mc:Choice>
        </mc:AlternateContent>
        <mc:AlternateContent xmlns:mc="http://schemas.openxmlformats.org/markup-compatibility/2006">
          <mc:Choice Requires="x14">
            <control shapeId="90263" r:id="rId154" name="$M$154">
              <controlPr defaultSize="0" autoFill="0" autoLine="0" autoPict="0" macro="[0]!Optionalmodule">
                <anchor moveWithCells="1">
                  <from>
                    <xdr:col>12</xdr:col>
                    <xdr:colOff>0</xdr:colOff>
                    <xdr:row>153</xdr:row>
                    <xdr:rowOff>0</xdr:rowOff>
                  </from>
                  <to>
                    <xdr:col>13</xdr:col>
                    <xdr:colOff>47625</xdr:colOff>
                    <xdr:row>154</xdr:row>
                    <xdr:rowOff>19050</xdr:rowOff>
                  </to>
                </anchor>
              </controlPr>
            </control>
          </mc:Choice>
        </mc:AlternateContent>
        <mc:AlternateContent xmlns:mc="http://schemas.openxmlformats.org/markup-compatibility/2006">
          <mc:Choice Requires="x14">
            <control shapeId="90264" r:id="rId155" name="$M$155">
              <controlPr defaultSize="0" autoFill="0" autoLine="0" autoPict="0" macro="[0]!Optionalmodule">
                <anchor moveWithCells="1">
                  <from>
                    <xdr:col>12</xdr:col>
                    <xdr:colOff>0</xdr:colOff>
                    <xdr:row>154</xdr:row>
                    <xdr:rowOff>0</xdr:rowOff>
                  </from>
                  <to>
                    <xdr:col>13</xdr:col>
                    <xdr:colOff>47625</xdr:colOff>
                    <xdr:row>155</xdr:row>
                    <xdr:rowOff>19050</xdr:rowOff>
                  </to>
                </anchor>
              </controlPr>
            </control>
          </mc:Choice>
        </mc:AlternateContent>
        <mc:AlternateContent xmlns:mc="http://schemas.openxmlformats.org/markup-compatibility/2006">
          <mc:Choice Requires="x14">
            <control shapeId="90265" r:id="rId156" name="$M$156">
              <controlPr defaultSize="0" autoFill="0" autoLine="0" autoPict="0" macro="[0]!Optionalmodule">
                <anchor moveWithCells="1">
                  <from>
                    <xdr:col>12</xdr:col>
                    <xdr:colOff>0</xdr:colOff>
                    <xdr:row>155</xdr:row>
                    <xdr:rowOff>0</xdr:rowOff>
                  </from>
                  <to>
                    <xdr:col>13</xdr:col>
                    <xdr:colOff>47625</xdr:colOff>
                    <xdr:row>156</xdr:row>
                    <xdr:rowOff>19050</xdr:rowOff>
                  </to>
                </anchor>
              </controlPr>
            </control>
          </mc:Choice>
        </mc:AlternateContent>
        <mc:AlternateContent xmlns:mc="http://schemas.openxmlformats.org/markup-compatibility/2006">
          <mc:Choice Requires="x14">
            <control shapeId="90266" r:id="rId157" name="$M$157">
              <controlPr defaultSize="0" autoFill="0" autoLine="0" autoPict="0" macro="[0]!Optionalmodule">
                <anchor moveWithCells="1">
                  <from>
                    <xdr:col>12</xdr:col>
                    <xdr:colOff>0</xdr:colOff>
                    <xdr:row>156</xdr:row>
                    <xdr:rowOff>0</xdr:rowOff>
                  </from>
                  <to>
                    <xdr:col>13</xdr:col>
                    <xdr:colOff>47625</xdr:colOff>
                    <xdr:row>157</xdr:row>
                    <xdr:rowOff>19050</xdr:rowOff>
                  </to>
                </anchor>
              </controlPr>
            </control>
          </mc:Choice>
        </mc:AlternateContent>
        <mc:AlternateContent xmlns:mc="http://schemas.openxmlformats.org/markup-compatibility/2006">
          <mc:Choice Requires="x14">
            <control shapeId="90267" r:id="rId158" name="$M$158">
              <controlPr defaultSize="0" autoFill="0" autoLine="0" autoPict="0" macro="[0]!Optionalmodule">
                <anchor moveWithCells="1">
                  <from>
                    <xdr:col>12</xdr:col>
                    <xdr:colOff>0</xdr:colOff>
                    <xdr:row>157</xdr:row>
                    <xdr:rowOff>0</xdr:rowOff>
                  </from>
                  <to>
                    <xdr:col>13</xdr:col>
                    <xdr:colOff>47625</xdr:colOff>
                    <xdr:row>158</xdr:row>
                    <xdr:rowOff>19050</xdr:rowOff>
                  </to>
                </anchor>
              </controlPr>
            </control>
          </mc:Choice>
        </mc:AlternateContent>
        <mc:AlternateContent xmlns:mc="http://schemas.openxmlformats.org/markup-compatibility/2006">
          <mc:Choice Requires="x14">
            <control shapeId="90268" r:id="rId159" name="$M$159">
              <controlPr defaultSize="0" autoFill="0" autoLine="0" autoPict="0" macro="[0]!Optionalmodule">
                <anchor moveWithCells="1">
                  <from>
                    <xdr:col>12</xdr:col>
                    <xdr:colOff>0</xdr:colOff>
                    <xdr:row>158</xdr:row>
                    <xdr:rowOff>0</xdr:rowOff>
                  </from>
                  <to>
                    <xdr:col>13</xdr:col>
                    <xdr:colOff>47625</xdr:colOff>
                    <xdr:row>159</xdr:row>
                    <xdr:rowOff>19050</xdr:rowOff>
                  </to>
                </anchor>
              </controlPr>
            </control>
          </mc:Choice>
        </mc:AlternateContent>
        <mc:AlternateContent xmlns:mc="http://schemas.openxmlformats.org/markup-compatibility/2006">
          <mc:Choice Requires="x14">
            <control shapeId="90269" r:id="rId160" name="$M$160">
              <controlPr defaultSize="0" autoFill="0" autoLine="0" autoPict="0" macro="[0]!Optionalmodule">
                <anchor moveWithCells="1">
                  <from>
                    <xdr:col>12</xdr:col>
                    <xdr:colOff>0</xdr:colOff>
                    <xdr:row>159</xdr:row>
                    <xdr:rowOff>0</xdr:rowOff>
                  </from>
                  <to>
                    <xdr:col>13</xdr:col>
                    <xdr:colOff>47625</xdr:colOff>
                    <xdr:row>160</xdr:row>
                    <xdr:rowOff>19050</xdr:rowOff>
                  </to>
                </anchor>
              </controlPr>
            </control>
          </mc:Choice>
        </mc:AlternateContent>
        <mc:AlternateContent xmlns:mc="http://schemas.openxmlformats.org/markup-compatibility/2006">
          <mc:Choice Requires="x14">
            <control shapeId="90270" r:id="rId161" name="$M$161">
              <controlPr defaultSize="0" autoFill="0" autoLine="0" autoPict="0" macro="[0]!Optionalmodule">
                <anchor moveWithCells="1">
                  <from>
                    <xdr:col>12</xdr:col>
                    <xdr:colOff>0</xdr:colOff>
                    <xdr:row>160</xdr:row>
                    <xdr:rowOff>0</xdr:rowOff>
                  </from>
                  <to>
                    <xdr:col>13</xdr:col>
                    <xdr:colOff>47625</xdr:colOff>
                    <xdr:row>161</xdr:row>
                    <xdr:rowOff>19050</xdr:rowOff>
                  </to>
                </anchor>
              </controlPr>
            </control>
          </mc:Choice>
        </mc:AlternateContent>
        <mc:AlternateContent xmlns:mc="http://schemas.openxmlformats.org/markup-compatibility/2006">
          <mc:Choice Requires="x14">
            <control shapeId="90271" r:id="rId162" name="$M$162">
              <controlPr defaultSize="0" autoFill="0" autoLine="0" autoPict="0" macro="[0]!Optionalmodule">
                <anchor moveWithCells="1">
                  <from>
                    <xdr:col>12</xdr:col>
                    <xdr:colOff>0</xdr:colOff>
                    <xdr:row>161</xdr:row>
                    <xdr:rowOff>0</xdr:rowOff>
                  </from>
                  <to>
                    <xdr:col>13</xdr:col>
                    <xdr:colOff>47625</xdr:colOff>
                    <xdr:row>162</xdr:row>
                    <xdr:rowOff>19050</xdr:rowOff>
                  </to>
                </anchor>
              </controlPr>
            </control>
          </mc:Choice>
        </mc:AlternateContent>
        <mc:AlternateContent xmlns:mc="http://schemas.openxmlformats.org/markup-compatibility/2006">
          <mc:Choice Requires="x14">
            <control shapeId="90272" r:id="rId163" name="$M$163">
              <controlPr defaultSize="0" autoFill="0" autoLine="0" autoPict="0" macro="[0]!Optionalmodule">
                <anchor moveWithCells="1">
                  <from>
                    <xdr:col>12</xdr:col>
                    <xdr:colOff>0</xdr:colOff>
                    <xdr:row>162</xdr:row>
                    <xdr:rowOff>0</xdr:rowOff>
                  </from>
                  <to>
                    <xdr:col>13</xdr:col>
                    <xdr:colOff>47625</xdr:colOff>
                    <xdr:row>163</xdr:row>
                    <xdr:rowOff>19050</xdr:rowOff>
                  </to>
                </anchor>
              </controlPr>
            </control>
          </mc:Choice>
        </mc:AlternateContent>
        <mc:AlternateContent xmlns:mc="http://schemas.openxmlformats.org/markup-compatibility/2006">
          <mc:Choice Requires="x14">
            <control shapeId="90273" r:id="rId164" name="$M$164">
              <controlPr defaultSize="0" autoFill="0" autoLine="0" autoPict="0" macro="[0]!Optionalmodule">
                <anchor moveWithCells="1">
                  <from>
                    <xdr:col>12</xdr:col>
                    <xdr:colOff>0</xdr:colOff>
                    <xdr:row>163</xdr:row>
                    <xdr:rowOff>0</xdr:rowOff>
                  </from>
                  <to>
                    <xdr:col>13</xdr:col>
                    <xdr:colOff>47625</xdr:colOff>
                    <xdr:row>164</xdr:row>
                    <xdr:rowOff>19050</xdr:rowOff>
                  </to>
                </anchor>
              </controlPr>
            </control>
          </mc:Choice>
        </mc:AlternateContent>
        <mc:AlternateContent xmlns:mc="http://schemas.openxmlformats.org/markup-compatibility/2006">
          <mc:Choice Requires="x14">
            <control shapeId="90274" r:id="rId165" name="$M$165">
              <controlPr defaultSize="0" autoFill="0" autoLine="0" autoPict="0" macro="[0]!Optionalmodule">
                <anchor moveWithCells="1">
                  <from>
                    <xdr:col>12</xdr:col>
                    <xdr:colOff>0</xdr:colOff>
                    <xdr:row>164</xdr:row>
                    <xdr:rowOff>0</xdr:rowOff>
                  </from>
                  <to>
                    <xdr:col>13</xdr:col>
                    <xdr:colOff>47625</xdr:colOff>
                    <xdr:row>165</xdr:row>
                    <xdr:rowOff>19050</xdr:rowOff>
                  </to>
                </anchor>
              </controlPr>
            </control>
          </mc:Choice>
        </mc:AlternateContent>
        <mc:AlternateContent xmlns:mc="http://schemas.openxmlformats.org/markup-compatibility/2006">
          <mc:Choice Requires="x14">
            <control shapeId="90275" r:id="rId166" name="$M$166">
              <controlPr defaultSize="0" autoFill="0" autoLine="0" autoPict="0" macro="[0]!Optionalmodule">
                <anchor moveWithCells="1">
                  <from>
                    <xdr:col>12</xdr:col>
                    <xdr:colOff>0</xdr:colOff>
                    <xdr:row>165</xdr:row>
                    <xdr:rowOff>0</xdr:rowOff>
                  </from>
                  <to>
                    <xdr:col>13</xdr:col>
                    <xdr:colOff>47625</xdr:colOff>
                    <xdr:row>166</xdr:row>
                    <xdr:rowOff>19050</xdr:rowOff>
                  </to>
                </anchor>
              </controlPr>
            </control>
          </mc:Choice>
        </mc:AlternateContent>
        <mc:AlternateContent xmlns:mc="http://schemas.openxmlformats.org/markup-compatibility/2006">
          <mc:Choice Requires="x14">
            <control shapeId="90276" r:id="rId167" name="$M$167">
              <controlPr defaultSize="0" autoFill="0" autoLine="0" autoPict="0" macro="[0]!Optionalmodule">
                <anchor moveWithCells="1">
                  <from>
                    <xdr:col>12</xdr:col>
                    <xdr:colOff>0</xdr:colOff>
                    <xdr:row>166</xdr:row>
                    <xdr:rowOff>0</xdr:rowOff>
                  </from>
                  <to>
                    <xdr:col>13</xdr:col>
                    <xdr:colOff>47625</xdr:colOff>
                    <xdr:row>167</xdr:row>
                    <xdr:rowOff>19050</xdr:rowOff>
                  </to>
                </anchor>
              </controlPr>
            </control>
          </mc:Choice>
        </mc:AlternateContent>
        <mc:AlternateContent xmlns:mc="http://schemas.openxmlformats.org/markup-compatibility/2006">
          <mc:Choice Requires="x14">
            <control shapeId="90277" r:id="rId168" name="$M$168">
              <controlPr defaultSize="0" autoFill="0" autoLine="0" autoPict="0" macro="[0]!Optionalmodule">
                <anchor moveWithCells="1">
                  <from>
                    <xdr:col>12</xdr:col>
                    <xdr:colOff>0</xdr:colOff>
                    <xdr:row>167</xdr:row>
                    <xdr:rowOff>0</xdr:rowOff>
                  </from>
                  <to>
                    <xdr:col>13</xdr:col>
                    <xdr:colOff>47625</xdr:colOff>
                    <xdr:row>168</xdr:row>
                    <xdr:rowOff>19050</xdr:rowOff>
                  </to>
                </anchor>
              </controlPr>
            </control>
          </mc:Choice>
        </mc:AlternateContent>
        <mc:AlternateContent xmlns:mc="http://schemas.openxmlformats.org/markup-compatibility/2006">
          <mc:Choice Requires="x14">
            <control shapeId="90278" r:id="rId169" name="$M$169">
              <controlPr defaultSize="0" autoFill="0" autoLine="0" autoPict="0" macro="[0]!Optionalmodule">
                <anchor moveWithCells="1">
                  <from>
                    <xdr:col>12</xdr:col>
                    <xdr:colOff>0</xdr:colOff>
                    <xdr:row>168</xdr:row>
                    <xdr:rowOff>0</xdr:rowOff>
                  </from>
                  <to>
                    <xdr:col>13</xdr:col>
                    <xdr:colOff>47625</xdr:colOff>
                    <xdr:row>169</xdr:row>
                    <xdr:rowOff>19050</xdr:rowOff>
                  </to>
                </anchor>
              </controlPr>
            </control>
          </mc:Choice>
        </mc:AlternateContent>
        <mc:AlternateContent xmlns:mc="http://schemas.openxmlformats.org/markup-compatibility/2006">
          <mc:Choice Requires="x14">
            <control shapeId="90279" r:id="rId170" name="$M$170">
              <controlPr defaultSize="0" autoFill="0" autoLine="0" autoPict="0" macro="[0]!Optionalmodule">
                <anchor moveWithCells="1">
                  <from>
                    <xdr:col>12</xdr:col>
                    <xdr:colOff>0</xdr:colOff>
                    <xdr:row>169</xdr:row>
                    <xdr:rowOff>0</xdr:rowOff>
                  </from>
                  <to>
                    <xdr:col>13</xdr:col>
                    <xdr:colOff>47625</xdr:colOff>
                    <xdr:row>170</xdr:row>
                    <xdr:rowOff>19050</xdr:rowOff>
                  </to>
                </anchor>
              </controlPr>
            </control>
          </mc:Choice>
        </mc:AlternateContent>
        <mc:AlternateContent xmlns:mc="http://schemas.openxmlformats.org/markup-compatibility/2006">
          <mc:Choice Requires="x14">
            <control shapeId="90280" r:id="rId171" name="$M$171">
              <controlPr defaultSize="0" autoFill="0" autoLine="0" autoPict="0" macro="[0]!Optionalmodule">
                <anchor moveWithCells="1">
                  <from>
                    <xdr:col>12</xdr:col>
                    <xdr:colOff>0</xdr:colOff>
                    <xdr:row>170</xdr:row>
                    <xdr:rowOff>0</xdr:rowOff>
                  </from>
                  <to>
                    <xdr:col>13</xdr:col>
                    <xdr:colOff>47625</xdr:colOff>
                    <xdr:row>171</xdr:row>
                    <xdr:rowOff>19050</xdr:rowOff>
                  </to>
                </anchor>
              </controlPr>
            </control>
          </mc:Choice>
        </mc:AlternateContent>
        <mc:AlternateContent xmlns:mc="http://schemas.openxmlformats.org/markup-compatibility/2006">
          <mc:Choice Requires="x14">
            <control shapeId="90281" r:id="rId172" name="$M$172">
              <controlPr defaultSize="0" autoFill="0" autoLine="0" autoPict="0" macro="[0]!Optionalmodule">
                <anchor moveWithCells="1">
                  <from>
                    <xdr:col>12</xdr:col>
                    <xdr:colOff>0</xdr:colOff>
                    <xdr:row>171</xdr:row>
                    <xdr:rowOff>0</xdr:rowOff>
                  </from>
                  <to>
                    <xdr:col>13</xdr:col>
                    <xdr:colOff>47625</xdr:colOff>
                    <xdr:row>172</xdr:row>
                    <xdr:rowOff>19050</xdr:rowOff>
                  </to>
                </anchor>
              </controlPr>
            </control>
          </mc:Choice>
        </mc:AlternateContent>
        <mc:AlternateContent xmlns:mc="http://schemas.openxmlformats.org/markup-compatibility/2006">
          <mc:Choice Requires="x14">
            <control shapeId="90282" r:id="rId173" name="$M$173">
              <controlPr defaultSize="0" autoFill="0" autoLine="0" autoPict="0" macro="[0]!Optionalmodule">
                <anchor moveWithCells="1">
                  <from>
                    <xdr:col>12</xdr:col>
                    <xdr:colOff>0</xdr:colOff>
                    <xdr:row>172</xdr:row>
                    <xdr:rowOff>0</xdr:rowOff>
                  </from>
                  <to>
                    <xdr:col>13</xdr:col>
                    <xdr:colOff>47625</xdr:colOff>
                    <xdr:row>173</xdr:row>
                    <xdr:rowOff>19050</xdr:rowOff>
                  </to>
                </anchor>
              </controlPr>
            </control>
          </mc:Choice>
        </mc:AlternateContent>
        <mc:AlternateContent xmlns:mc="http://schemas.openxmlformats.org/markup-compatibility/2006">
          <mc:Choice Requires="x14">
            <control shapeId="90283" r:id="rId174" name="$M$174">
              <controlPr defaultSize="0" autoFill="0" autoLine="0" autoPict="0" macro="[0]!Optionalmodule">
                <anchor moveWithCells="1">
                  <from>
                    <xdr:col>12</xdr:col>
                    <xdr:colOff>0</xdr:colOff>
                    <xdr:row>173</xdr:row>
                    <xdr:rowOff>0</xdr:rowOff>
                  </from>
                  <to>
                    <xdr:col>13</xdr:col>
                    <xdr:colOff>47625</xdr:colOff>
                    <xdr:row>174</xdr:row>
                    <xdr:rowOff>19050</xdr:rowOff>
                  </to>
                </anchor>
              </controlPr>
            </control>
          </mc:Choice>
        </mc:AlternateContent>
        <mc:AlternateContent xmlns:mc="http://schemas.openxmlformats.org/markup-compatibility/2006">
          <mc:Choice Requires="x14">
            <control shapeId="90284" r:id="rId175" name="$M$175">
              <controlPr defaultSize="0" autoFill="0" autoLine="0" autoPict="0" macro="[0]!Optionalmodule">
                <anchor moveWithCells="1">
                  <from>
                    <xdr:col>12</xdr:col>
                    <xdr:colOff>0</xdr:colOff>
                    <xdr:row>174</xdr:row>
                    <xdr:rowOff>0</xdr:rowOff>
                  </from>
                  <to>
                    <xdr:col>13</xdr:col>
                    <xdr:colOff>47625</xdr:colOff>
                    <xdr:row>175</xdr:row>
                    <xdr:rowOff>19050</xdr:rowOff>
                  </to>
                </anchor>
              </controlPr>
            </control>
          </mc:Choice>
        </mc:AlternateContent>
        <mc:AlternateContent xmlns:mc="http://schemas.openxmlformats.org/markup-compatibility/2006">
          <mc:Choice Requires="x14">
            <control shapeId="90285" r:id="rId176" name="$M$176">
              <controlPr defaultSize="0" autoFill="0" autoLine="0" autoPict="0" macro="[0]!Optionalmodule">
                <anchor moveWithCells="1">
                  <from>
                    <xdr:col>12</xdr:col>
                    <xdr:colOff>0</xdr:colOff>
                    <xdr:row>175</xdr:row>
                    <xdr:rowOff>0</xdr:rowOff>
                  </from>
                  <to>
                    <xdr:col>13</xdr:col>
                    <xdr:colOff>47625</xdr:colOff>
                    <xdr:row>176</xdr:row>
                    <xdr:rowOff>19050</xdr:rowOff>
                  </to>
                </anchor>
              </controlPr>
            </control>
          </mc:Choice>
        </mc:AlternateContent>
        <mc:AlternateContent xmlns:mc="http://schemas.openxmlformats.org/markup-compatibility/2006">
          <mc:Choice Requires="x14">
            <control shapeId="90286" r:id="rId177" name="$M$177">
              <controlPr defaultSize="0" autoFill="0" autoLine="0" autoPict="0" macro="[0]!Optionalmodule">
                <anchor moveWithCells="1">
                  <from>
                    <xdr:col>12</xdr:col>
                    <xdr:colOff>0</xdr:colOff>
                    <xdr:row>176</xdr:row>
                    <xdr:rowOff>0</xdr:rowOff>
                  </from>
                  <to>
                    <xdr:col>13</xdr:col>
                    <xdr:colOff>47625</xdr:colOff>
                    <xdr:row>177</xdr:row>
                    <xdr:rowOff>19050</xdr:rowOff>
                  </to>
                </anchor>
              </controlPr>
            </control>
          </mc:Choice>
        </mc:AlternateContent>
        <mc:AlternateContent xmlns:mc="http://schemas.openxmlformats.org/markup-compatibility/2006">
          <mc:Choice Requires="x14">
            <control shapeId="90287" r:id="rId178" name="$M$178">
              <controlPr defaultSize="0" autoFill="0" autoLine="0" autoPict="0" macro="[0]!Optionalmodule">
                <anchor moveWithCells="1">
                  <from>
                    <xdr:col>12</xdr:col>
                    <xdr:colOff>0</xdr:colOff>
                    <xdr:row>177</xdr:row>
                    <xdr:rowOff>0</xdr:rowOff>
                  </from>
                  <to>
                    <xdr:col>13</xdr:col>
                    <xdr:colOff>47625</xdr:colOff>
                    <xdr:row>178</xdr:row>
                    <xdr:rowOff>19050</xdr:rowOff>
                  </to>
                </anchor>
              </controlPr>
            </control>
          </mc:Choice>
        </mc:AlternateContent>
        <mc:AlternateContent xmlns:mc="http://schemas.openxmlformats.org/markup-compatibility/2006">
          <mc:Choice Requires="x14">
            <control shapeId="90288" r:id="rId179" name="$M$179">
              <controlPr defaultSize="0" autoFill="0" autoLine="0" autoPict="0" macro="[0]!Optionalmodule">
                <anchor moveWithCells="1">
                  <from>
                    <xdr:col>12</xdr:col>
                    <xdr:colOff>0</xdr:colOff>
                    <xdr:row>178</xdr:row>
                    <xdr:rowOff>0</xdr:rowOff>
                  </from>
                  <to>
                    <xdr:col>13</xdr:col>
                    <xdr:colOff>47625</xdr:colOff>
                    <xdr:row>179</xdr:row>
                    <xdr:rowOff>19050</xdr:rowOff>
                  </to>
                </anchor>
              </controlPr>
            </control>
          </mc:Choice>
        </mc:AlternateContent>
        <mc:AlternateContent xmlns:mc="http://schemas.openxmlformats.org/markup-compatibility/2006">
          <mc:Choice Requires="x14">
            <control shapeId="90289" r:id="rId180" name="$M$180">
              <controlPr defaultSize="0" autoFill="0" autoLine="0" autoPict="0" macro="[0]!Optionalmodule">
                <anchor moveWithCells="1">
                  <from>
                    <xdr:col>12</xdr:col>
                    <xdr:colOff>0</xdr:colOff>
                    <xdr:row>179</xdr:row>
                    <xdr:rowOff>0</xdr:rowOff>
                  </from>
                  <to>
                    <xdr:col>13</xdr:col>
                    <xdr:colOff>47625</xdr:colOff>
                    <xdr:row>180</xdr:row>
                    <xdr:rowOff>19050</xdr:rowOff>
                  </to>
                </anchor>
              </controlPr>
            </control>
          </mc:Choice>
        </mc:AlternateContent>
        <mc:AlternateContent xmlns:mc="http://schemas.openxmlformats.org/markup-compatibility/2006">
          <mc:Choice Requires="x14">
            <control shapeId="90290" r:id="rId181" name="$M$181">
              <controlPr defaultSize="0" autoFill="0" autoLine="0" autoPict="0" macro="[0]!Optionalmodule">
                <anchor moveWithCells="1">
                  <from>
                    <xdr:col>12</xdr:col>
                    <xdr:colOff>0</xdr:colOff>
                    <xdr:row>180</xdr:row>
                    <xdr:rowOff>0</xdr:rowOff>
                  </from>
                  <to>
                    <xdr:col>13</xdr:col>
                    <xdr:colOff>47625</xdr:colOff>
                    <xdr:row>181</xdr:row>
                    <xdr:rowOff>19050</xdr:rowOff>
                  </to>
                </anchor>
              </controlPr>
            </control>
          </mc:Choice>
        </mc:AlternateContent>
        <mc:AlternateContent xmlns:mc="http://schemas.openxmlformats.org/markup-compatibility/2006">
          <mc:Choice Requires="x14">
            <control shapeId="90291" r:id="rId182" name="$M$182">
              <controlPr defaultSize="0" autoFill="0" autoLine="0" autoPict="0" macro="[0]!Optionalmodule">
                <anchor moveWithCells="1">
                  <from>
                    <xdr:col>12</xdr:col>
                    <xdr:colOff>0</xdr:colOff>
                    <xdr:row>181</xdr:row>
                    <xdr:rowOff>0</xdr:rowOff>
                  </from>
                  <to>
                    <xdr:col>13</xdr:col>
                    <xdr:colOff>47625</xdr:colOff>
                    <xdr:row>182</xdr:row>
                    <xdr:rowOff>19050</xdr:rowOff>
                  </to>
                </anchor>
              </controlPr>
            </control>
          </mc:Choice>
        </mc:AlternateContent>
        <mc:AlternateContent xmlns:mc="http://schemas.openxmlformats.org/markup-compatibility/2006">
          <mc:Choice Requires="x14">
            <control shapeId="90292" r:id="rId183" name="$M$183">
              <controlPr defaultSize="0" autoFill="0" autoLine="0" autoPict="0" macro="[0]!Optionalmodule">
                <anchor moveWithCells="1">
                  <from>
                    <xdr:col>12</xdr:col>
                    <xdr:colOff>0</xdr:colOff>
                    <xdr:row>182</xdr:row>
                    <xdr:rowOff>0</xdr:rowOff>
                  </from>
                  <to>
                    <xdr:col>13</xdr:col>
                    <xdr:colOff>47625</xdr:colOff>
                    <xdr:row>183</xdr:row>
                    <xdr:rowOff>19050</xdr:rowOff>
                  </to>
                </anchor>
              </controlPr>
            </control>
          </mc:Choice>
        </mc:AlternateContent>
        <mc:AlternateContent xmlns:mc="http://schemas.openxmlformats.org/markup-compatibility/2006">
          <mc:Choice Requires="x14">
            <control shapeId="90293" r:id="rId184" name="$M$184">
              <controlPr defaultSize="0" autoFill="0" autoLine="0" autoPict="0" macro="[0]!Optionalmodule">
                <anchor moveWithCells="1">
                  <from>
                    <xdr:col>12</xdr:col>
                    <xdr:colOff>0</xdr:colOff>
                    <xdr:row>183</xdr:row>
                    <xdr:rowOff>0</xdr:rowOff>
                  </from>
                  <to>
                    <xdr:col>13</xdr:col>
                    <xdr:colOff>47625</xdr:colOff>
                    <xdr:row>184</xdr:row>
                    <xdr:rowOff>19050</xdr:rowOff>
                  </to>
                </anchor>
              </controlPr>
            </control>
          </mc:Choice>
        </mc:AlternateContent>
        <mc:AlternateContent xmlns:mc="http://schemas.openxmlformats.org/markup-compatibility/2006">
          <mc:Choice Requires="x14">
            <control shapeId="90294" r:id="rId185" name="$M$185">
              <controlPr defaultSize="0" autoFill="0" autoLine="0" autoPict="0" macro="[0]!Optionalmodule">
                <anchor moveWithCells="1">
                  <from>
                    <xdr:col>12</xdr:col>
                    <xdr:colOff>0</xdr:colOff>
                    <xdr:row>184</xdr:row>
                    <xdr:rowOff>0</xdr:rowOff>
                  </from>
                  <to>
                    <xdr:col>13</xdr:col>
                    <xdr:colOff>47625</xdr:colOff>
                    <xdr:row>185</xdr:row>
                    <xdr:rowOff>19050</xdr:rowOff>
                  </to>
                </anchor>
              </controlPr>
            </control>
          </mc:Choice>
        </mc:AlternateContent>
        <mc:AlternateContent xmlns:mc="http://schemas.openxmlformats.org/markup-compatibility/2006">
          <mc:Choice Requires="x14">
            <control shapeId="90295" r:id="rId186" name="$M$186">
              <controlPr defaultSize="0" autoFill="0" autoLine="0" autoPict="0" macro="[0]!Optionalmodule">
                <anchor moveWithCells="1">
                  <from>
                    <xdr:col>12</xdr:col>
                    <xdr:colOff>0</xdr:colOff>
                    <xdr:row>185</xdr:row>
                    <xdr:rowOff>0</xdr:rowOff>
                  </from>
                  <to>
                    <xdr:col>13</xdr:col>
                    <xdr:colOff>47625</xdr:colOff>
                    <xdr:row>186</xdr:row>
                    <xdr:rowOff>19050</xdr:rowOff>
                  </to>
                </anchor>
              </controlPr>
            </control>
          </mc:Choice>
        </mc:AlternateContent>
        <mc:AlternateContent xmlns:mc="http://schemas.openxmlformats.org/markup-compatibility/2006">
          <mc:Choice Requires="x14">
            <control shapeId="90296" r:id="rId187" name="$M$187">
              <controlPr defaultSize="0" autoFill="0" autoLine="0" autoPict="0" macro="[0]!Optionalmodule">
                <anchor moveWithCells="1">
                  <from>
                    <xdr:col>12</xdr:col>
                    <xdr:colOff>0</xdr:colOff>
                    <xdr:row>186</xdr:row>
                    <xdr:rowOff>0</xdr:rowOff>
                  </from>
                  <to>
                    <xdr:col>13</xdr:col>
                    <xdr:colOff>47625</xdr:colOff>
                    <xdr:row>187</xdr:row>
                    <xdr:rowOff>19050</xdr:rowOff>
                  </to>
                </anchor>
              </controlPr>
            </control>
          </mc:Choice>
        </mc:AlternateContent>
        <mc:AlternateContent xmlns:mc="http://schemas.openxmlformats.org/markup-compatibility/2006">
          <mc:Choice Requires="x14">
            <control shapeId="90297" r:id="rId188" name="$M$188">
              <controlPr defaultSize="0" autoFill="0" autoLine="0" autoPict="0" macro="[0]!Optionalmodule">
                <anchor moveWithCells="1">
                  <from>
                    <xdr:col>12</xdr:col>
                    <xdr:colOff>0</xdr:colOff>
                    <xdr:row>187</xdr:row>
                    <xdr:rowOff>0</xdr:rowOff>
                  </from>
                  <to>
                    <xdr:col>13</xdr:col>
                    <xdr:colOff>47625</xdr:colOff>
                    <xdr:row>188</xdr:row>
                    <xdr:rowOff>19050</xdr:rowOff>
                  </to>
                </anchor>
              </controlPr>
            </control>
          </mc:Choice>
        </mc:AlternateContent>
        <mc:AlternateContent xmlns:mc="http://schemas.openxmlformats.org/markup-compatibility/2006">
          <mc:Choice Requires="x14">
            <control shapeId="90298" r:id="rId189" name="$M$189">
              <controlPr defaultSize="0" autoFill="0" autoLine="0" autoPict="0" macro="[0]!Optionalmodule">
                <anchor moveWithCells="1">
                  <from>
                    <xdr:col>12</xdr:col>
                    <xdr:colOff>0</xdr:colOff>
                    <xdr:row>188</xdr:row>
                    <xdr:rowOff>0</xdr:rowOff>
                  </from>
                  <to>
                    <xdr:col>13</xdr:col>
                    <xdr:colOff>47625</xdr:colOff>
                    <xdr:row>189</xdr:row>
                    <xdr:rowOff>19050</xdr:rowOff>
                  </to>
                </anchor>
              </controlPr>
            </control>
          </mc:Choice>
        </mc:AlternateContent>
        <mc:AlternateContent xmlns:mc="http://schemas.openxmlformats.org/markup-compatibility/2006">
          <mc:Choice Requires="x14">
            <control shapeId="90299" r:id="rId190" name="$M$190">
              <controlPr defaultSize="0" autoFill="0" autoLine="0" autoPict="0" macro="[0]!Optionalmodule">
                <anchor moveWithCells="1">
                  <from>
                    <xdr:col>12</xdr:col>
                    <xdr:colOff>0</xdr:colOff>
                    <xdr:row>189</xdr:row>
                    <xdr:rowOff>0</xdr:rowOff>
                  </from>
                  <to>
                    <xdr:col>13</xdr:col>
                    <xdr:colOff>47625</xdr:colOff>
                    <xdr:row>190</xdr:row>
                    <xdr:rowOff>19050</xdr:rowOff>
                  </to>
                </anchor>
              </controlPr>
            </control>
          </mc:Choice>
        </mc:AlternateContent>
        <mc:AlternateContent xmlns:mc="http://schemas.openxmlformats.org/markup-compatibility/2006">
          <mc:Choice Requires="x14">
            <control shapeId="90300" r:id="rId191" name="$M$191">
              <controlPr defaultSize="0" autoFill="0" autoLine="0" autoPict="0" macro="[0]!Optionalmodule">
                <anchor moveWithCells="1">
                  <from>
                    <xdr:col>12</xdr:col>
                    <xdr:colOff>0</xdr:colOff>
                    <xdr:row>190</xdr:row>
                    <xdr:rowOff>0</xdr:rowOff>
                  </from>
                  <to>
                    <xdr:col>13</xdr:col>
                    <xdr:colOff>47625</xdr:colOff>
                    <xdr:row>191</xdr:row>
                    <xdr:rowOff>19050</xdr:rowOff>
                  </to>
                </anchor>
              </controlPr>
            </control>
          </mc:Choice>
        </mc:AlternateContent>
        <mc:AlternateContent xmlns:mc="http://schemas.openxmlformats.org/markup-compatibility/2006">
          <mc:Choice Requires="x14">
            <control shapeId="90301" r:id="rId192" name="$M$192">
              <controlPr defaultSize="0" autoFill="0" autoLine="0" autoPict="0" macro="[0]!Optionalmodule">
                <anchor moveWithCells="1">
                  <from>
                    <xdr:col>12</xdr:col>
                    <xdr:colOff>0</xdr:colOff>
                    <xdr:row>191</xdr:row>
                    <xdr:rowOff>0</xdr:rowOff>
                  </from>
                  <to>
                    <xdr:col>13</xdr:col>
                    <xdr:colOff>47625</xdr:colOff>
                    <xdr:row>192</xdr:row>
                    <xdr:rowOff>19050</xdr:rowOff>
                  </to>
                </anchor>
              </controlPr>
            </control>
          </mc:Choice>
        </mc:AlternateContent>
        <mc:AlternateContent xmlns:mc="http://schemas.openxmlformats.org/markup-compatibility/2006">
          <mc:Choice Requires="x14">
            <control shapeId="90302" r:id="rId193" name="$M$193">
              <controlPr defaultSize="0" autoFill="0" autoLine="0" autoPict="0" macro="[0]!Optionalmodule">
                <anchor moveWithCells="1">
                  <from>
                    <xdr:col>12</xdr:col>
                    <xdr:colOff>0</xdr:colOff>
                    <xdr:row>192</xdr:row>
                    <xdr:rowOff>0</xdr:rowOff>
                  </from>
                  <to>
                    <xdr:col>13</xdr:col>
                    <xdr:colOff>47625</xdr:colOff>
                    <xdr:row>193</xdr:row>
                    <xdr:rowOff>19050</xdr:rowOff>
                  </to>
                </anchor>
              </controlPr>
            </control>
          </mc:Choice>
        </mc:AlternateContent>
        <mc:AlternateContent xmlns:mc="http://schemas.openxmlformats.org/markup-compatibility/2006">
          <mc:Choice Requires="x14">
            <control shapeId="90303" r:id="rId194" name="$M$194">
              <controlPr defaultSize="0" autoFill="0" autoLine="0" autoPict="0" macro="[0]!Optionalmodule">
                <anchor moveWithCells="1">
                  <from>
                    <xdr:col>12</xdr:col>
                    <xdr:colOff>0</xdr:colOff>
                    <xdr:row>193</xdr:row>
                    <xdr:rowOff>0</xdr:rowOff>
                  </from>
                  <to>
                    <xdr:col>13</xdr:col>
                    <xdr:colOff>47625</xdr:colOff>
                    <xdr:row>194</xdr:row>
                    <xdr:rowOff>19050</xdr:rowOff>
                  </to>
                </anchor>
              </controlPr>
            </control>
          </mc:Choice>
        </mc:AlternateContent>
        <mc:AlternateContent xmlns:mc="http://schemas.openxmlformats.org/markup-compatibility/2006">
          <mc:Choice Requires="x14">
            <control shapeId="90304" r:id="rId195" name="$M$195">
              <controlPr defaultSize="0" autoFill="0" autoLine="0" autoPict="0" macro="[0]!Optionalmodule">
                <anchor moveWithCells="1">
                  <from>
                    <xdr:col>12</xdr:col>
                    <xdr:colOff>0</xdr:colOff>
                    <xdr:row>194</xdr:row>
                    <xdr:rowOff>0</xdr:rowOff>
                  </from>
                  <to>
                    <xdr:col>13</xdr:col>
                    <xdr:colOff>47625</xdr:colOff>
                    <xdr:row>195</xdr:row>
                    <xdr:rowOff>19050</xdr:rowOff>
                  </to>
                </anchor>
              </controlPr>
            </control>
          </mc:Choice>
        </mc:AlternateContent>
        <mc:AlternateContent xmlns:mc="http://schemas.openxmlformats.org/markup-compatibility/2006">
          <mc:Choice Requires="x14">
            <control shapeId="90305" r:id="rId196" name="$M$196">
              <controlPr defaultSize="0" autoFill="0" autoLine="0" autoPict="0" macro="[0]!Optionalmodule">
                <anchor moveWithCells="1">
                  <from>
                    <xdr:col>12</xdr:col>
                    <xdr:colOff>0</xdr:colOff>
                    <xdr:row>195</xdr:row>
                    <xdr:rowOff>0</xdr:rowOff>
                  </from>
                  <to>
                    <xdr:col>13</xdr:col>
                    <xdr:colOff>47625</xdr:colOff>
                    <xdr:row>196</xdr:row>
                    <xdr:rowOff>19050</xdr:rowOff>
                  </to>
                </anchor>
              </controlPr>
            </control>
          </mc:Choice>
        </mc:AlternateContent>
        <mc:AlternateContent xmlns:mc="http://schemas.openxmlformats.org/markup-compatibility/2006">
          <mc:Choice Requires="x14">
            <control shapeId="90306" r:id="rId197" name="$M$197">
              <controlPr defaultSize="0" autoFill="0" autoLine="0" autoPict="0" macro="[0]!Optionalmodule">
                <anchor moveWithCells="1">
                  <from>
                    <xdr:col>12</xdr:col>
                    <xdr:colOff>0</xdr:colOff>
                    <xdr:row>196</xdr:row>
                    <xdr:rowOff>0</xdr:rowOff>
                  </from>
                  <to>
                    <xdr:col>13</xdr:col>
                    <xdr:colOff>47625</xdr:colOff>
                    <xdr:row>197</xdr:row>
                    <xdr:rowOff>19050</xdr:rowOff>
                  </to>
                </anchor>
              </controlPr>
            </control>
          </mc:Choice>
        </mc:AlternateContent>
        <mc:AlternateContent xmlns:mc="http://schemas.openxmlformats.org/markup-compatibility/2006">
          <mc:Choice Requires="x14">
            <control shapeId="90307" r:id="rId198" name="$M$198">
              <controlPr defaultSize="0" autoFill="0" autoLine="0" autoPict="0" macro="[0]!Optionalmodule">
                <anchor moveWithCells="1">
                  <from>
                    <xdr:col>12</xdr:col>
                    <xdr:colOff>0</xdr:colOff>
                    <xdr:row>197</xdr:row>
                    <xdr:rowOff>0</xdr:rowOff>
                  </from>
                  <to>
                    <xdr:col>13</xdr:col>
                    <xdr:colOff>47625</xdr:colOff>
                    <xdr:row>198</xdr:row>
                    <xdr:rowOff>19050</xdr:rowOff>
                  </to>
                </anchor>
              </controlPr>
            </control>
          </mc:Choice>
        </mc:AlternateContent>
        <mc:AlternateContent xmlns:mc="http://schemas.openxmlformats.org/markup-compatibility/2006">
          <mc:Choice Requires="x14">
            <control shapeId="90308" r:id="rId199" name="$M$199">
              <controlPr defaultSize="0" autoFill="0" autoLine="0" autoPict="0" macro="[0]!Optionalmodule">
                <anchor moveWithCells="1">
                  <from>
                    <xdr:col>12</xdr:col>
                    <xdr:colOff>0</xdr:colOff>
                    <xdr:row>198</xdr:row>
                    <xdr:rowOff>0</xdr:rowOff>
                  </from>
                  <to>
                    <xdr:col>13</xdr:col>
                    <xdr:colOff>47625</xdr:colOff>
                    <xdr:row>199</xdr:row>
                    <xdr:rowOff>19050</xdr:rowOff>
                  </to>
                </anchor>
              </controlPr>
            </control>
          </mc:Choice>
        </mc:AlternateContent>
        <mc:AlternateContent xmlns:mc="http://schemas.openxmlformats.org/markup-compatibility/2006">
          <mc:Choice Requires="x14">
            <control shapeId="90309" r:id="rId200" name="$M$200">
              <controlPr defaultSize="0" autoFill="0" autoLine="0" autoPict="0" macro="[0]!Optionalmodule">
                <anchor moveWithCells="1">
                  <from>
                    <xdr:col>12</xdr:col>
                    <xdr:colOff>0</xdr:colOff>
                    <xdr:row>199</xdr:row>
                    <xdr:rowOff>0</xdr:rowOff>
                  </from>
                  <to>
                    <xdr:col>13</xdr:col>
                    <xdr:colOff>47625</xdr:colOff>
                    <xdr:row>200</xdr:row>
                    <xdr:rowOff>9525</xdr:rowOff>
                  </to>
                </anchor>
              </controlPr>
            </control>
          </mc:Choice>
        </mc:AlternateContent>
        <mc:AlternateContent xmlns:mc="http://schemas.openxmlformats.org/markup-compatibility/2006">
          <mc:Choice Requires="x14">
            <control shapeId="90310" r:id="rId201" name="$N$10">
              <controlPr defaultSize="0" autoFill="0" autoLine="0" autoPict="0" macro="[0]!SelectedOption">
                <anchor moveWithCells="1">
                  <from>
                    <xdr:col>13</xdr:col>
                    <xdr:colOff>0</xdr:colOff>
                    <xdr:row>9</xdr:row>
                    <xdr:rowOff>0</xdr:rowOff>
                  </from>
                  <to>
                    <xdr:col>14</xdr:col>
                    <xdr:colOff>57150</xdr:colOff>
                    <xdr:row>10</xdr:row>
                    <xdr:rowOff>0</xdr:rowOff>
                  </to>
                </anchor>
              </controlPr>
            </control>
          </mc:Choice>
        </mc:AlternateContent>
        <mc:AlternateContent xmlns:mc="http://schemas.openxmlformats.org/markup-compatibility/2006">
          <mc:Choice Requires="x14">
            <control shapeId="90311" r:id="rId202" name="$N$11">
              <controlPr defaultSize="0" autoFill="0" autoLine="0" autoPict="0" macro="[0]!SelectedOption">
                <anchor moveWithCells="1">
                  <from>
                    <xdr:col>13</xdr:col>
                    <xdr:colOff>0</xdr:colOff>
                    <xdr:row>10</xdr:row>
                    <xdr:rowOff>0</xdr:rowOff>
                  </from>
                  <to>
                    <xdr:col>14</xdr:col>
                    <xdr:colOff>57150</xdr:colOff>
                    <xdr:row>11</xdr:row>
                    <xdr:rowOff>9525</xdr:rowOff>
                  </to>
                </anchor>
              </controlPr>
            </control>
          </mc:Choice>
        </mc:AlternateContent>
        <mc:AlternateContent xmlns:mc="http://schemas.openxmlformats.org/markup-compatibility/2006">
          <mc:Choice Requires="x14">
            <control shapeId="90312" r:id="rId203" name="$N$12">
              <controlPr defaultSize="0" autoFill="0" autoLine="0" autoPict="0" macro="[0]!SelectedOption">
                <anchor moveWithCells="1">
                  <from>
                    <xdr:col>13</xdr:col>
                    <xdr:colOff>0</xdr:colOff>
                    <xdr:row>11</xdr:row>
                    <xdr:rowOff>0</xdr:rowOff>
                  </from>
                  <to>
                    <xdr:col>14</xdr:col>
                    <xdr:colOff>57150</xdr:colOff>
                    <xdr:row>12</xdr:row>
                    <xdr:rowOff>19050</xdr:rowOff>
                  </to>
                </anchor>
              </controlPr>
            </control>
          </mc:Choice>
        </mc:AlternateContent>
        <mc:AlternateContent xmlns:mc="http://schemas.openxmlformats.org/markup-compatibility/2006">
          <mc:Choice Requires="x14">
            <control shapeId="90313" r:id="rId204" name="$N$13">
              <controlPr defaultSize="0" autoFill="0" autoLine="0" autoPict="0" macro="[0]!SelectedOption">
                <anchor moveWithCells="1">
                  <from>
                    <xdr:col>13</xdr:col>
                    <xdr:colOff>0</xdr:colOff>
                    <xdr:row>12</xdr:row>
                    <xdr:rowOff>0</xdr:rowOff>
                  </from>
                  <to>
                    <xdr:col>14</xdr:col>
                    <xdr:colOff>57150</xdr:colOff>
                    <xdr:row>13</xdr:row>
                    <xdr:rowOff>114300</xdr:rowOff>
                  </to>
                </anchor>
              </controlPr>
            </control>
          </mc:Choice>
        </mc:AlternateContent>
        <mc:AlternateContent xmlns:mc="http://schemas.openxmlformats.org/markup-compatibility/2006">
          <mc:Choice Requires="x14">
            <control shapeId="90314" r:id="rId205" name="$N$14">
              <controlPr defaultSize="0" autoFill="0" autoLine="0" autoPict="0" macro="[0]!SelectedOption">
                <anchor moveWithCells="1">
                  <from>
                    <xdr:col>13</xdr:col>
                    <xdr:colOff>0</xdr:colOff>
                    <xdr:row>13</xdr:row>
                    <xdr:rowOff>0</xdr:rowOff>
                  </from>
                  <to>
                    <xdr:col>14</xdr:col>
                    <xdr:colOff>57150</xdr:colOff>
                    <xdr:row>14</xdr:row>
                    <xdr:rowOff>0</xdr:rowOff>
                  </to>
                </anchor>
              </controlPr>
            </control>
          </mc:Choice>
        </mc:AlternateContent>
        <mc:AlternateContent xmlns:mc="http://schemas.openxmlformats.org/markup-compatibility/2006">
          <mc:Choice Requires="x14">
            <control shapeId="90315" r:id="rId206" name="$N$15">
              <controlPr defaultSize="0" autoFill="0" autoLine="0" autoPict="0" macro="[0]!SelectedOption">
                <anchor moveWithCells="1">
                  <from>
                    <xdr:col>13</xdr:col>
                    <xdr:colOff>0</xdr:colOff>
                    <xdr:row>14</xdr:row>
                    <xdr:rowOff>0</xdr:rowOff>
                  </from>
                  <to>
                    <xdr:col>14</xdr:col>
                    <xdr:colOff>57150</xdr:colOff>
                    <xdr:row>15</xdr:row>
                    <xdr:rowOff>19050</xdr:rowOff>
                  </to>
                </anchor>
              </controlPr>
            </control>
          </mc:Choice>
        </mc:AlternateContent>
        <mc:AlternateContent xmlns:mc="http://schemas.openxmlformats.org/markup-compatibility/2006">
          <mc:Choice Requires="x14">
            <control shapeId="90316" r:id="rId207" name="$N$16">
              <controlPr defaultSize="0" autoFill="0" autoLine="0" autoPict="0" macro="[0]!SelectedOption">
                <anchor moveWithCells="1">
                  <from>
                    <xdr:col>13</xdr:col>
                    <xdr:colOff>0</xdr:colOff>
                    <xdr:row>15</xdr:row>
                    <xdr:rowOff>0</xdr:rowOff>
                  </from>
                  <to>
                    <xdr:col>14</xdr:col>
                    <xdr:colOff>57150</xdr:colOff>
                    <xdr:row>16</xdr:row>
                    <xdr:rowOff>19050</xdr:rowOff>
                  </to>
                </anchor>
              </controlPr>
            </control>
          </mc:Choice>
        </mc:AlternateContent>
        <mc:AlternateContent xmlns:mc="http://schemas.openxmlformats.org/markup-compatibility/2006">
          <mc:Choice Requires="x14">
            <control shapeId="90317" r:id="rId208" name="$N$17">
              <controlPr defaultSize="0" autoFill="0" autoLine="0" autoPict="0" macro="[0]!SelectedOption">
                <anchor moveWithCells="1">
                  <from>
                    <xdr:col>13</xdr:col>
                    <xdr:colOff>0</xdr:colOff>
                    <xdr:row>16</xdr:row>
                    <xdr:rowOff>0</xdr:rowOff>
                  </from>
                  <to>
                    <xdr:col>14</xdr:col>
                    <xdr:colOff>57150</xdr:colOff>
                    <xdr:row>17</xdr:row>
                    <xdr:rowOff>9525</xdr:rowOff>
                  </to>
                </anchor>
              </controlPr>
            </control>
          </mc:Choice>
        </mc:AlternateContent>
        <mc:AlternateContent xmlns:mc="http://schemas.openxmlformats.org/markup-compatibility/2006">
          <mc:Choice Requires="x14">
            <control shapeId="90318" r:id="rId209" name="$N$18">
              <controlPr defaultSize="0" autoFill="0" autoLine="0" autoPict="0" macro="[0]!SelectedOption">
                <anchor moveWithCells="1">
                  <from>
                    <xdr:col>13</xdr:col>
                    <xdr:colOff>0</xdr:colOff>
                    <xdr:row>17</xdr:row>
                    <xdr:rowOff>0</xdr:rowOff>
                  </from>
                  <to>
                    <xdr:col>14</xdr:col>
                    <xdr:colOff>57150</xdr:colOff>
                    <xdr:row>18</xdr:row>
                    <xdr:rowOff>19050</xdr:rowOff>
                  </to>
                </anchor>
              </controlPr>
            </control>
          </mc:Choice>
        </mc:AlternateContent>
        <mc:AlternateContent xmlns:mc="http://schemas.openxmlformats.org/markup-compatibility/2006">
          <mc:Choice Requires="x14">
            <control shapeId="90319" r:id="rId210" name="$N$19">
              <controlPr defaultSize="0" autoFill="0" autoLine="0" autoPict="0" macro="[0]!SelectedOption">
                <anchor moveWithCells="1">
                  <from>
                    <xdr:col>13</xdr:col>
                    <xdr:colOff>0</xdr:colOff>
                    <xdr:row>18</xdr:row>
                    <xdr:rowOff>0</xdr:rowOff>
                  </from>
                  <to>
                    <xdr:col>14</xdr:col>
                    <xdr:colOff>57150</xdr:colOff>
                    <xdr:row>19</xdr:row>
                    <xdr:rowOff>9525</xdr:rowOff>
                  </to>
                </anchor>
              </controlPr>
            </control>
          </mc:Choice>
        </mc:AlternateContent>
        <mc:AlternateContent xmlns:mc="http://schemas.openxmlformats.org/markup-compatibility/2006">
          <mc:Choice Requires="x14">
            <control shapeId="90320" r:id="rId211" name="$N$20">
              <controlPr defaultSize="0" autoFill="0" autoLine="0" autoPict="0" macro="[0]!SelectedOption">
                <anchor moveWithCells="1">
                  <from>
                    <xdr:col>13</xdr:col>
                    <xdr:colOff>0</xdr:colOff>
                    <xdr:row>19</xdr:row>
                    <xdr:rowOff>0</xdr:rowOff>
                  </from>
                  <to>
                    <xdr:col>14</xdr:col>
                    <xdr:colOff>57150</xdr:colOff>
                    <xdr:row>20</xdr:row>
                    <xdr:rowOff>0</xdr:rowOff>
                  </to>
                </anchor>
              </controlPr>
            </control>
          </mc:Choice>
        </mc:AlternateContent>
        <mc:AlternateContent xmlns:mc="http://schemas.openxmlformats.org/markup-compatibility/2006">
          <mc:Choice Requires="x14">
            <control shapeId="90321" r:id="rId212" name="$N$21">
              <controlPr defaultSize="0" autoFill="0" autoLine="0" autoPict="0" macro="[0]!SelectedOption">
                <anchor moveWithCells="1">
                  <from>
                    <xdr:col>13</xdr:col>
                    <xdr:colOff>0</xdr:colOff>
                    <xdr:row>20</xdr:row>
                    <xdr:rowOff>0</xdr:rowOff>
                  </from>
                  <to>
                    <xdr:col>14</xdr:col>
                    <xdr:colOff>57150</xdr:colOff>
                    <xdr:row>21</xdr:row>
                    <xdr:rowOff>19050</xdr:rowOff>
                  </to>
                </anchor>
              </controlPr>
            </control>
          </mc:Choice>
        </mc:AlternateContent>
        <mc:AlternateContent xmlns:mc="http://schemas.openxmlformats.org/markup-compatibility/2006">
          <mc:Choice Requires="x14">
            <control shapeId="90322" r:id="rId213" name="$N$22">
              <controlPr defaultSize="0" autoFill="0" autoLine="0" autoPict="0" macro="[0]!SelectedOption">
                <anchor moveWithCells="1">
                  <from>
                    <xdr:col>13</xdr:col>
                    <xdr:colOff>0</xdr:colOff>
                    <xdr:row>21</xdr:row>
                    <xdr:rowOff>0</xdr:rowOff>
                  </from>
                  <to>
                    <xdr:col>14</xdr:col>
                    <xdr:colOff>57150</xdr:colOff>
                    <xdr:row>22</xdr:row>
                    <xdr:rowOff>0</xdr:rowOff>
                  </to>
                </anchor>
              </controlPr>
            </control>
          </mc:Choice>
        </mc:AlternateContent>
        <mc:AlternateContent xmlns:mc="http://schemas.openxmlformats.org/markup-compatibility/2006">
          <mc:Choice Requires="x14">
            <control shapeId="90323" r:id="rId214" name="$N$23">
              <controlPr defaultSize="0" autoFill="0" autoLine="0" autoPict="0" macro="[0]!SelectedOption">
                <anchor moveWithCells="1">
                  <from>
                    <xdr:col>13</xdr:col>
                    <xdr:colOff>0</xdr:colOff>
                    <xdr:row>22</xdr:row>
                    <xdr:rowOff>0</xdr:rowOff>
                  </from>
                  <to>
                    <xdr:col>14</xdr:col>
                    <xdr:colOff>57150</xdr:colOff>
                    <xdr:row>23</xdr:row>
                    <xdr:rowOff>19050</xdr:rowOff>
                  </to>
                </anchor>
              </controlPr>
            </control>
          </mc:Choice>
        </mc:AlternateContent>
        <mc:AlternateContent xmlns:mc="http://schemas.openxmlformats.org/markup-compatibility/2006">
          <mc:Choice Requires="x14">
            <control shapeId="90324" r:id="rId215" name="$N$24">
              <controlPr defaultSize="0" autoFill="0" autoLine="0" autoPict="0" macro="[0]!SelectedOption">
                <anchor moveWithCells="1">
                  <from>
                    <xdr:col>13</xdr:col>
                    <xdr:colOff>0</xdr:colOff>
                    <xdr:row>23</xdr:row>
                    <xdr:rowOff>0</xdr:rowOff>
                  </from>
                  <to>
                    <xdr:col>14</xdr:col>
                    <xdr:colOff>57150</xdr:colOff>
                    <xdr:row>24</xdr:row>
                    <xdr:rowOff>19050</xdr:rowOff>
                  </to>
                </anchor>
              </controlPr>
            </control>
          </mc:Choice>
        </mc:AlternateContent>
        <mc:AlternateContent xmlns:mc="http://schemas.openxmlformats.org/markup-compatibility/2006">
          <mc:Choice Requires="x14">
            <control shapeId="90325" r:id="rId216" name="$N$25">
              <controlPr defaultSize="0" autoFill="0" autoLine="0" autoPict="0" macro="[0]!SelectedOption">
                <anchor moveWithCells="1">
                  <from>
                    <xdr:col>13</xdr:col>
                    <xdr:colOff>0</xdr:colOff>
                    <xdr:row>24</xdr:row>
                    <xdr:rowOff>0</xdr:rowOff>
                  </from>
                  <to>
                    <xdr:col>14</xdr:col>
                    <xdr:colOff>57150</xdr:colOff>
                    <xdr:row>25</xdr:row>
                    <xdr:rowOff>19050</xdr:rowOff>
                  </to>
                </anchor>
              </controlPr>
            </control>
          </mc:Choice>
        </mc:AlternateContent>
        <mc:AlternateContent xmlns:mc="http://schemas.openxmlformats.org/markup-compatibility/2006">
          <mc:Choice Requires="x14">
            <control shapeId="90326" r:id="rId217" name="$N$26">
              <controlPr defaultSize="0" autoFill="0" autoLine="0" autoPict="0" macro="[0]!SelectedOption">
                <anchor moveWithCells="1">
                  <from>
                    <xdr:col>13</xdr:col>
                    <xdr:colOff>0</xdr:colOff>
                    <xdr:row>25</xdr:row>
                    <xdr:rowOff>0</xdr:rowOff>
                  </from>
                  <to>
                    <xdr:col>14</xdr:col>
                    <xdr:colOff>57150</xdr:colOff>
                    <xdr:row>26</xdr:row>
                    <xdr:rowOff>19050</xdr:rowOff>
                  </to>
                </anchor>
              </controlPr>
            </control>
          </mc:Choice>
        </mc:AlternateContent>
        <mc:AlternateContent xmlns:mc="http://schemas.openxmlformats.org/markup-compatibility/2006">
          <mc:Choice Requires="x14">
            <control shapeId="90327" r:id="rId218" name="$N$27">
              <controlPr defaultSize="0" autoFill="0" autoLine="0" autoPict="0" macro="[0]!SelectedOption">
                <anchor moveWithCells="1">
                  <from>
                    <xdr:col>13</xdr:col>
                    <xdr:colOff>0</xdr:colOff>
                    <xdr:row>26</xdr:row>
                    <xdr:rowOff>0</xdr:rowOff>
                  </from>
                  <to>
                    <xdr:col>14</xdr:col>
                    <xdr:colOff>57150</xdr:colOff>
                    <xdr:row>27</xdr:row>
                    <xdr:rowOff>19050</xdr:rowOff>
                  </to>
                </anchor>
              </controlPr>
            </control>
          </mc:Choice>
        </mc:AlternateContent>
        <mc:AlternateContent xmlns:mc="http://schemas.openxmlformats.org/markup-compatibility/2006">
          <mc:Choice Requires="x14">
            <control shapeId="90328" r:id="rId219" name="$N$28">
              <controlPr defaultSize="0" autoFill="0" autoLine="0" autoPict="0" macro="[0]!SelectedOption">
                <anchor moveWithCells="1">
                  <from>
                    <xdr:col>13</xdr:col>
                    <xdr:colOff>0</xdr:colOff>
                    <xdr:row>27</xdr:row>
                    <xdr:rowOff>0</xdr:rowOff>
                  </from>
                  <to>
                    <xdr:col>14</xdr:col>
                    <xdr:colOff>57150</xdr:colOff>
                    <xdr:row>28</xdr:row>
                    <xdr:rowOff>19050</xdr:rowOff>
                  </to>
                </anchor>
              </controlPr>
            </control>
          </mc:Choice>
        </mc:AlternateContent>
        <mc:AlternateContent xmlns:mc="http://schemas.openxmlformats.org/markup-compatibility/2006">
          <mc:Choice Requires="x14">
            <control shapeId="90329" r:id="rId220" name="$N$29">
              <controlPr defaultSize="0" autoFill="0" autoLine="0" autoPict="0" macro="[0]!SelectedOption">
                <anchor moveWithCells="1">
                  <from>
                    <xdr:col>13</xdr:col>
                    <xdr:colOff>0</xdr:colOff>
                    <xdr:row>28</xdr:row>
                    <xdr:rowOff>0</xdr:rowOff>
                  </from>
                  <to>
                    <xdr:col>14</xdr:col>
                    <xdr:colOff>57150</xdr:colOff>
                    <xdr:row>29</xdr:row>
                    <xdr:rowOff>19050</xdr:rowOff>
                  </to>
                </anchor>
              </controlPr>
            </control>
          </mc:Choice>
        </mc:AlternateContent>
        <mc:AlternateContent xmlns:mc="http://schemas.openxmlformats.org/markup-compatibility/2006">
          <mc:Choice Requires="x14">
            <control shapeId="90330" r:id="rId221" name="$N$30">
              <controlPr defaultSize="0" autoFill="0" autoLine="0" autoPict="0" macro="[0]!SelectedOption">
                <anchor moveWithCells="1">
                  <from>
                    <xdr:col>13</xdr:col>
                    <xdr:colOff>0</xdr:colOff>
                    <xdr:row>29</xdr:row>
                    <xdr:rowOff>0</xdr:rowOff>
                  </from>
                  <to>
                    <xdr:col>14</xdr:col>
                    <xdr:colOff>57150</xdr:colOff>
                    <xdr:row>30</xdr:row>
                    <xdr:rowOff>19050</xdr:rowOff>
                  </to>
                </anchor>
              </controlPr>
            </control>
          </mc:Choice>
        </mc:AlternateContent>
        <mc:AlternateContent xmlns:mc="http://schemas.openxmlformats.org/markup-compatibility/2006">
          <mc:Choice Requires="x14">
            <control shapeId="90331" r:id="rId222" name="$N$31">
              <controlPr defaultSize="0" autoFill="0" autoLine="0" autoPict="0" macro="[0]!SelectedOption">
                <anchor moveWithCells="1">
                  <from>
                    <xdr:col>13</xdr:col>
                    <xdr:colOff>0</xdr:colOff>
                    <xdr:row>30</xdr:row>
                    <xdr:rowOff>0</xdr:rowOff>
                  </from>
                  <to>
                    <xdr:col>14</xdr:col>
                    <xdr:colOff>57150</xdr:colOff>
                    <xdr:row>31</xdr:row>
                    <xdr:rowOff>19050</xdr:rowOff>
                  </to>
                </anchor>
              </controlPr>
            </control>
          </mc:Choice>
        </mc:AlternateContent>
        <mc:AlternateContent xmlns:mc="http://schemas.openxmlformats.org/markup-compatibility/2006">
          <mc:Choice Requires="x14">
            <control shapeId="90332" r:id="rId223" name="$N$32">
              <controlPr defaultSize="0" autoFill="0" autoLine="0" autoPict="0" macro="[0]!SelectedOption">
                <anchor moveWithCells="1">
                  <from>
                    <xdr:col>13</xdr:col>
                    <xdr:colOff>0</xdr:colOff>
                    <xdr:row>31</xdr:row>
                    <xdr:rowOff>0</xdr:rowOff>
                  </from>
                  <to>
                    <xdr:col>14</xdr:col>
                    <xdr:colOff>57150</xdr:colOff>
                    <xdr:row>32</xdr:row>
                    <xdr:rowOff>19050</xdr:rowOff>
                  </to>
                </anchor>
              </controlPr>
            </control>
          </mc:Choice>
        </mc:AlternateContent>
        <mc:AlternateContent xmlns:mc="http://schemas.openxmlformats.org/markup-compatibility/2006">
          <mc:Choice Requires="x14">
            <control shapeId="90333" r:id="rId224" name="$N$33">
              <controlPr defaultSize="0" autoFill="0" autoLine="0" autoPict="0" macro="[0]!SelectedOption">
                <anchor moveWithCells="1">
                  <from>
                    <xdr:col>13</xdr:col>
                    <xdr:colOff>0</xdr:colOff>
                    <xdr:row>32</xdr:row>
                    <xdr:rowOff>0</xdr:rowOff>
                  </from>
                  <to>
                    <xdr:col>14</xdr:col>
                    <xdr:colOff>57150</xdr:colOff>
                    <xdr:row>33</xdr:row>
                    <xdr:rowOff>38100</xdr:rowOff>
                  </to>
                </anchor>
              </controlPr>
            </control>
          </mc:Choice>
        </mc:AlternateContent>
        <mc:AlternateContent xmlns:mc="http://schemas.openxmlformats.org/markup-compatibility/2006">
          <mc:Choice Requires="x14">
            <control shapeId="90334" r:id="rId225" name="$N$34">
              <controlPr defaultSize="0" autoFill="0" autoLine="0" autoPict="0" macro="[0]!SelectedOption">
                <anchor moveWithCells="1">
                  <from>
                    <xdr:col>13</xdr:col>
                    <xdr:colOff>0</xdr:colOff>
                    <xdr:row>33</xdr:row>
                    <xdr:rowOff>0</xdr:rowOff>
                  </from>
                  <to>
                    <xdr:col>14</xdr:col>
                    <xdr:colOff>57150</xdr:colOff>
                    <xdr:row>34</xdr:row>
                    <xdr:rowOff>19050</xdr:rowOff>
                  </to>
                </anchor>
              </controlPr>
            </control>
          </mc:Choice>
        </mc:AlternateContent>
        <mc:AlternateContent xmlns:mc="http://schemas.openxmlformats.org/markup-compatibility/2006">
          <mc:Choice Requires="x14">
            <control shapeId="90335" r:id="rId226" name="$N$35">
              <controlPr defaultSize="0" autoFill="0" autoLine="0" autoPict="0" macro="[0]!SelectedOption">
                <anchor moveWithCells="1">
                  <from>
                    <xdr:col>13</xdr:col>
                    <xdr:colOff>0</xdr:colOff>
                    <xdr:row>34</xdr:row>
                    <xdr:rowOff>0</xdr:rowOff>
                  </from>
                  <to>
                    <xdr:col>14</xdr:col>
                    <xdr:colOff>57150</xdr:colOff>
                    <xdr:row>35</xdr:row>
                    <xdr:rowOff>19050</xdr:rowOff>
                  </to>
                </anchor>
              </controlPr>
            </control>
          </mc:Choice>
        </mc:AlternateContent>
        <mc:AlternateContent xmlns:mc="http://schemas.openxmlformats.org/markup-compatibility/2006">
          <mc:Choice Requires="x14">
            <control shapeId="90336" r:id="rId227" name="$N$36">
              <controlPr defaultSize="0" autoFill="0" autoLine="0" autoPict="0" macro="[0]!SelectedOption">
                <anchor moveWithCells="1">
                  <from>
                    <xdr:col>13</xdr:col>
                    <xdr:colOff>0</xdr:colOff>
                    <xdr:row>35</xdr:row>
                    <xdr:rowOff>0</xdr:rowOff>
                  </from>
                  <to>
                    <xdr:col>14</xdr:col>
                    <xdr:colOff>57150</xdr:colOff>
                    <xdr:row>36</xdr:row>
                    <xdr:rowOff>19050</xdr:rowOff>
                  </to>
                </anchor>
              </controlPr>
            </control>
          </mc:Choice>
        </mc:AlternateContent>
        <mc:AlternateContent xmlns:mc="http://schemas.openxmlformats.org/markup-compatibility/2006">
          <mc:Choice Requires="x14">
            <control shapeId="90337" r:id="rId228" name="$N$37">
              <controlPr defaultSize="0" autoFill="0" autoLine="0" autoPict="0" macro="[0]!SelectedOption">
                <anchor moveWithCells="1">
                  <from>
                    <xdr:col>13</xdr:col>
                    <xdr:colOff>0</xdr:colOff>
                    <xdr:row>36</xdr:row>
                    <xdr:rowOff>0</xdr:rowOff>
                  </from>
                  <to>
                    <xdr:col>14</xdr:col>
                    <xdr:colOff>57150</xdr:colOff>
                    <xdr:row>37</xdr:row>
                    <xdr:rowOff>19050</xdr:rowOff>
                  </to>
                </anchor>
              </controlPr>
            </control>
          </mc:Choice>
        </mc:AlternateContent>
        <mc:AlternateContent xmlns:mc="http://schemas.openxmlformats.org/markup-compatibility/2006">
          <mc:Choice Requires="x14">
            <control shapeId="90338" r:id="rId229" name="$N$38">
              <controlPr defaultSize="0" autoFill="0" autoLine="0" autoPict="0" macro="[0]!SelectedOption">
                <anchor moveWithCells="1">
                  <from>
                    <xdr:col>13</xdr:col>
                    <xdr:colOff>0</xdr:colOff>
                    <xdr:row>37</xdr:row>
                    <xdr:rowOff>0</xdr:rowOff>
                  </from>
                  <to>
                    <xdr:col>14</xdr:col>
                    <xdr:colOff>57150</xdr:colOff>
                    <xdr:row>38</xdr:row>
                    <xdr:rowOff>19050</xdr:rowOff>
                  </to>
                </anchor>
              </controlPr>
            </control>
          </mc:Choice>
        </mc:AlternateContent>
        <mc:AlternateContent xmlns:mc="http://schemas.openxmlformats.org/markup-compatibility/2006">
          <mc:Choice Requires="x14">
            <control shapeId="90339" r:id="rId230" name="$N$39">
              <controlPr defaultSize="0" autoFill="0" autoLine="0" autoPict="0" macro="[0]!SelectedOption">
                <anchor moveWithCells="1">
                  <from>
                    <xdr:col>13</xdr:col>
                    <xdr:colOff>0</xdr:colOff>
                    <xdr:row>38</xdr:row>
                    <xdr:rowOff>0</xdr:rowOff>
                  </from>
                  <to>
                    <xdr:col>14</xdr:col>
                    <xdr:colOff>57150</xdr:colOff>
                    <xdr:row>39</xdr:row>
                    <xdr:rowOff>19050</xdr:rowOff>
                  </to>
                </anchor>
              </controlPr>
            </control>
          </mc:Choice>
        </mc:AlternateContent>
        <mc:AlternateContent xmlns:mc="http://schemas.openxmlformats.org/markup-compatibility/2006">
          <mc:Choice Requires="x14">
            <control shapeId="90340" r:id="rId231" name="$N$40">
              <controlPr defaultSize="0" autoFill="0" autoLine="0" autoPict="0" macro="[0]!SelectedOption">
                <anchor moveWithCells="1">
                  <from>
                    <xdr:col>13</xdr:col>
                    <xdr:colOff>0</xdr:colOff>
                    <xdr:row>39</xdr:row>
                    <xdr:rowOff>0</xdr:rowOff>
                  </from>
                  <to>
                    <xdr:col>14</xdr:col>
                    <xdr:colOff>57150</xdr:colOff>
                    <xdr:row>40</xdr:row>
                    <xdr:rowOff>19050</xdr:rowOff>
                  </to>
                </anchor>
              </controlPr>
            </control>
          </mc:Choice>
        </mc:AlternateContent>
        <mc:AlternateContent xmlns:mc="http://schemas.openxmlformats.org/markup-compatibility/2006">
          <mc:Choice Requires="x14">
            <control shapeId="90341" r:id="rId232" name="$N$41">
              <controlPr defaultSize="0" autoFill="0" autoLine="0" autoPict="0" macro="[0]!SelectedOption">
                <anchor moveWithCells="1">
                  <from>
                    <xdr:col>13</xdr:col>
                    <xdr:colOff>0</xdr:colOff>
                    <xdr:row>40</xdr:row>
                    <xdr:rowOff>0</xdr:rowOff>
                  </from>
                  <to>
                    <xdr:col>14</xdr:col>
                    <xdr:colOff>57150</xdr:colOff>
                    <xdr:row>41</xdr:row>
                    <xdr:rowOff>19050</xdr:rowOff>
                  </to>
                </anchor>
              </controlPr>
            </control>
          </mc:Choice>
        </mc:AlternateContent>
        <mc:AlternateContent xmlns:mc="http://schemas.openxmlformats.org/markup-compatibility/2006">
          <mc:Choice Requires="x14">
            <control shapeId="90342" r:id="rId233" name="$N$42">
              <controlPr defaultSize="0" autoFill="0" autoLine="0" autoPict="0" macro="[0]!SelectedOption">
                <anchor moveWithCells="1">
                  <from>
                    <xdr:col>13</xdr:col>
                    <xdr:colOff>0</xdr:colOff>
                    <xdr:row>41</xdr:row>
                    <xdr:rowOff>0</xdr:rowOff>
                  </from>
                  <to>
                    <xdr:col>14</xdr:col>
                    <xdr:colOff>57150</xdr:colOff>
                    <xdr:row>42</xdr:row>
                    <xdr:rowOff>19050</xdr:rowOff>
                  </to>
                </anchor>
              </controlPr>
            </control>
          </mc:Choice>
        </mc:AlternateContent>
        <mc:AlternateContent xmlns:mc="http://schemas.openxmlformats.org/markup-compatibility/2006">
          <mc:Choice Requires="x14">
            <control shapeId="90343" r:id="rId234" name="$N$43">
              <controlPr defaultSize="0" autoFill="0" autoLine="0" autoPict="0" macro="[0]!SelectedOption">
                <anchor moveWithCells="1">
                  <from>
                    <xdr:col>13</xdr:col>
                    <xdr:colOff>0</xdr:colOff>
                    <xdr:row>42</xdr:row>
                    <xdr:rowOff>0</xdr:rowOff>
                  </from>
                  <to>
                    <xdr:col>14</xdr:col>
                    <xdr:colOff>57150</xdr:colOff>
                    <xdr:row>43</xdr:row>
                    <xdr:rowOff>19050</xdr:rowOff>
                  </to>
                </anchor>
              </controlPr>
            </control>
          </mc:Choice>
        </mc:AlternateContent>
        <mc:AlternateContent xmlns:mc="http://schemas.openxmlformats.org/markup-compatibility/2006">
          <mc:Choice Requires="x14">
            <control shapeId="90344" r:id="rId235" name="$N$44">
              <controlPr defaultSize="0" autoFill="0" autoLine="0" autoPict="0" macro="[0]!SelectedOption">
                <anchor moveWithCells="1">
                  <from>
                    <xdr:col>13</xdr:col>
                    <xdr:colOff>0</xdr:colOff>
                    <xdr:row>43</xdr:row>
                    <xdr:rowOff>0</xdr:rowOff>
                  </from>
                  <to>
                    <xdr:col>14</xdr:col>
                    <xdr:colOff>57150</xdr:colOff>
                    <xdr:row>44</xdr:row>
                    <xdr:rowOff>19050</xdr:rowOff>
                  </to>
                </anchor>
              </controlPr>
            </control>
          </mc:Choice>
        </mc:AlternateContent>
        <mc:AlternateContent xmlns:mc="http://schemas.openxmlformats.org/markup-compatibility/2006">
          <mc:Choice Requires="x14">
            <control shapeId="90345" r:id="rId236" name="$N$45">
              <controlPr defaultSize="0" autoFill="0" autoLine="0" autoPict="0" macro="[0]!SelectedOption">
                <anchor moveWithCells="1">
                  <from>
                    <xdr:col>13</xdr:col>
                    <xdr:colOff>0</xdr:colOff>
                    <xdr:row>44</xdr:row>
                    <xdr:rowOff>0</xdr:rowOff>
                  </from>
                  <to>
                    <xdr:col>14</xdr:col>
                    <xdr:colOff>57150</xdr:colOff>
                    <xdr:row>45</xdr:row>
                    <xdr:rowOff>19050</xdr:rowOff>
                  </to>
                </anchor>
              </controlPr>
            </control>
          </mc:Choice>
        </mc:AlternateContent>
        <mc:AlternateContent xmlns:mc="http://schemas.openxmlformats.org/markup-compatibility/2006">
          <mc:Choice Requires="x14">
            <control shapeId="90346" r:id="rId237" name="$N$46">
              <controlPr defaultSize="0" autoFill="0" autoLine="0" autoPict="0" macro="[0]!SelectedOption">
                <anchor moveWithCells="1">
                  <from>
                    <xdr:col>13</xdr:col>
                    <xdr:colOff>0</xdr:colOff>
                    <xdr:row>45</xdr:row>
                    <xdr:rowOff>0</xdr:rowOff>
                  </from>
                  <to>
                    <xdr:col>14</xdr:col>
                    <xdr:colOff>57150</xdr:colOff>
                    <xdr:row>46</xdr:row>
                    <xdr:rowOff>19050</xdr:rowOff>
                  </to>
                </anchor>
              </controlPr>
            </control>
          </mc:Choice>
        </mc:AlternateContent>
        <mc:AlternateContent xmlns:mc="http://schemas.openxmlformats.org/markup-compatibility/2006">
          <mc:Choice Requires="x14">
            <control shapeId="90347" r:id="rId238" name="$N$47">
              <controlPr defaultSize="0" autoFill="0" autoLine="0" autoPict="0" macro="[0]!SelectedOption">
                <anchor moveWithCells="1">
                  <from>
                    <xdr:col>13</xdr:col>
                    <xdr:colOff>0</xdr:colOff>
                    <xdr:row>46</xdr:row>
                    <xdr:rowOff>0</xdr:rowOff>
                  </from>
                  <to>
                    <xdr:col>14</xdr:col>
                    <xdr:colOff>57150</xdr:colOff>
                    <xdr:row>47</xdr:row>
                    <xdr:rowOff>19050</xdr:rowOff>
                  </to>
                </anchor>
              </controlPr>
            </control>
          </mc:Choice>
        </mc:AlternateContent>
        <mc:AlternateContent xmlns:mc="http://schemas.openxmlformats.org/markup-compatibility/2006">
          <mc:Choice Requires="x14">
            <control shapeId="90348" r:id="rId239" name="$N$48">
              <controlPr defaultSize="0" autoFill="0" autoLine="0" autoPict="0" macro="[0]!SelectedOption">
                <anchor moveWithCells="1">
                  <from>
                    <xdr:col>13</xdr:col>
                    <xdr:colOff>0</xdr:colOff>
                    <xdr:row>47</xdr:row>
                    <xdr:rowOff>0</xdr:rowOff>
                  </from>
                  <to>
                    <xdr:col>14</xdr:col>
                    <xdr:colOff>57150</xdr:colOff>
                    <xdr:row>48</xdr:row>
                    <xdr:rowOff>19050</xdr:rowOff>
                  </to>
                </anchor>
              </controlPr>
            </control>
          </mc:Choice>
        </mc:AlternateContent>
        <mc:AlternateContent xmlns:mc="http://schemas.openxmlformats.org/markup-compatibility/2006">
          <mc:Choice Requires="x14">
            <control shapeId="90349" r:id="rId240" name="$N$49">
              <controlPr defaultSize="0" autoFill="0" autoLine="0" autoPict="0" macro="[0]!SelectedOption">
                <anchor moveWithCells="1">
                  <from>
                    <xdr:col>13</xdr:col>
                    <xdr:colOff>0</xdr:colOff>
                    <xdr:row>48</xdr:row>
                    <xdr:rowOff>0</xdr:rowOff>
                  </from>
                  <to>
                    <xdr:col>14</xdr:col>
                    <xdr:colOff>57150</xdr:colOff>
                    <xdr:row>49</xdr:row>
                    <xdr:rowOff>19050</xdr:rowOff>
                  </to>
                </anchor>
              </controlPr>
            </control>
          </mc:Choice>
        </mc:AlternateContent>
        <mc:AlternateContent xmlns:mc="http://schemas.openxmlformats.org/markup-compatibility/2006">
          <mc:Choice Requires="x14">
            <control shapeId="90350" r:id="rId241" name="$N$50">
              <controlPr defaultSize="0" autoFill="0" autoLine="0" autoPict="0" macro="[0]!SelectedOption">
                <anchor moveWithCells="1">
                  <from>
                    <xdr:col>13</xdr:col>
                    <xdr:colOff>0</xdr:colOff>
                    <xdr:row>49</xdr:row>
                    <xdr:rowOff>0</xdr:rowOff>
                  </from>
                  <to>
                    <xdr:col>14</xdr:col>
                    <xdr:colOff>57150</xdr:colOff>
                    <xdr:row>50</xdr:row>
                    <xdr:rowOff>19050</xdr:rowOff>
                  </to>
                </anchor>
              </controlPr>
            </control>
          </mc:Choice>
        </mc:AlternateContent>
        <mc:AlternateContent xmlns:mc="http://schemas.openxmlformats.org/markup-compatibility/2006">
          <mc:Choice Requires="x14">
            <control shapeId="90351" r:id="rId242" name="$N$51">
              <controlPr defaultSize="0" autoFill="0" autoLine="0" autoPict="0" macro="[0]!SelectedOption">
                <anchor moveWithCells="1">
                  <from>
                    <xdr:col>13</xdr:col>
                    <xdr:colOff>0</xdr:colOff>
                    <xdr:row>50</xdr:row>
                    <xdr:rowOff>0</xdr:rowOff>
                  </from>
                  <to>
                    <xdr:col>14</xdr:col>
                    <xdr:colOff>57150</xdr:colOff>
                    <xdr:row>51</xdr:row>
                    <xdr:rowOff>19050</xdr:rowOff>
                  </to>
                </anchor>
              </controlPr>
            </control>
          </mc:Choice>
        </mc:AlternateContent>
        <mc:AlternateContent xmlns:mc="http://schemas.openxmlformats.org/markup-compatibility/2006">
          <mc:Choice Requires="x14">
            <control shapeId="90352" r:id="rId243" name="$N$52">
              <controlPr defaultSize="0" autoFill="0" autoLine="0" autoPict="0" macro="[0]!SelectedOption">
                <anchor moveWithCells="1">
                  <from>
                    <xdr:col>13</xdr:col>
                    <xdr:colOff>0</xdr:colOff>
                    <xdr:row>51</xdr:row>
                    <xdr:rowOff>0</xdr:rowOff>
                  </from>
                  <to>
                    <xdr:col>14</xdr:col>
                    <xdr:colOff>57150</xdr:colOff>
                    <xdr:row>52</xdr:row>
                    <xdr:rowOff>19050</xdr:rowOff>
                  </to>
                </anchor>
              </controlPr>
            </control>
          </mc:Choice>
        </mc:AlternateContent>
        <mc:AlternateContent xmlns:mc="http://schemas.openxmlformats.org/markup-compatibility/2006">
          <mc:Choice Requires="x14">
            <control shapeId="90353" r:id="rId244" name="$N$53">
              <controlPr defaultSize="0" autoFill="0" autoLine="0" autoPict="0" macro="[0]!SelectedOption">
                <anchor moveWithCells="1">
                  <from>
                    <xdr:col>13</xdr:col>
                    <xdr:colOff>0</xdr:colOff>
                    <xdr:row>52</xdr:row>
                    <xdr:rowOff>0</xdr:rowOff>
                  </from>
                  <to>
                    <xdr:col>14</xdr:col>
                    <xdr:colOff>57150</xdr:colOff>
                    <xdr:row>53</xdr:row>
                    <xdr:rowOff>19050</xdr:rowOff>
                  </to>
                </anchor>
              </controlPr>
            </control>
          </mc:Choice>
        </mc:AlternateContent>
        <mc:AlternateContent xmlns:mc="http://schemas.openxmlformats.org/markup-compatibility/2006">
          <mc:Choice Requires="x14">
            <control shapeId="90354" r:id="rId245" name="$N$54">
              <controlPr defaultSize="0" autoFill="0" autoLine="0" autoPict="0" macro="[0]!SelectedOption">
                <anchor moveWithCells="1">
                  <from>
                    <xdr:col>13</xdr:col>
                    <xdr:colOff>0</xdr:colOff>
                    <xdr:row>53</xdr:row>
                    <xdr:rowOff>0</xdr:rowOff>
                  </from>
                  <to>
                    <xdr:col>14</xdr:col>
                    <xdr:colOff>57150</xdr:colOff>
                    <xdr:row>54</xdr:row>
                    <xdr:rowOff>19050</xdr:rowOff>
                  </to>
                </anchor>
              </controlPr>
            </control>
          </mc:Choice>
        </mc:AlternateContent>
        <mc:AlternateContent xmlns:mc="http://schemas.openxmlformats.org/markup-compatibility/2006">
          <mc:Choice Requires="x14">
            <control shapeId="90355" r:id="rId246" name="$N$55">
              <controlPr defaultSize="0" autoFill="0" autoLine="0" autoPict="0" macro="[0]!SelectedOption">
                <anchor moveWithCells="1">
                  <from>
                    <xdr:col>13</xdr:col>
                    <xdr:colOff>0</xdr:colOff>
                    <xdr:row>54</xdr:row>
                    <xdr:rowOff>0</xdr:rowOff>
                  </from>
                  <to>
                    <xdr:col>14</xdr:col>
                    <xdr:colOff>57150</xdr:colOff>
                    <xdr:row>55</xdr:row>
                    <xdr:rowOff>19050</xdr:rowOff>
                  </to>
                </anchor>
              </controlPr>
            </control>
          </mc:Choice>
        </mc:AlternateContent>
        <mc:AlternateContent xmlns:mc="http://schemas.openxmlformats.org/markup-compatibility/2006">
          <mc:Choice Requires="x14">
            <control shapeId="90356" r:id="rId247" name="$N$56">
              <controlPr defaultSize="0" autoFill="0" autoLine="0" autoPict="0" macro="[0]!SelectedOption">
                <anchor moveWithCells="1">
                  <from>
                    <xdr:col>13</xdr:col>
                    <xdr:colOff>0</xdr:colOff>
                    <xdr:row>55</xdr:row>
                    <xdr:rowOff>0</xdr:rowOff>
                  </from>
                  <to>
                    <xdr:col>14</xdr:col>
                    <xdr:colOff>57150</xdr:colOff>
                    <xdr:row>56</xdr:row>
                    <xdr:rowOff>19050</xdr:rowOff>
                  </to>
                </anchor>
              </controlPr>
            </control>
          </mc:Choice>
        </mc:AlternateContent>
        <mc:AlternateContent xmlns:mc="http://schemas.openxmlformats.org/markup-compatibility/2006">
          <mc:Choice Requires="x14">
            <control shapeId="90357" r:id="rId248" name="$N$57">
              <controlPr defaultSize="0" autoFill="0" autoLine="0" autoPict="0" macro="[0]!SelectedOption">
                <anchor moveWithCells="1">
                  <from>
                    <xdr:col>13</xdr:col>
                    <xdr:colOff>0</xdr:colOff>
                    <xdr:row>56</xdr:row>
                    <xdr:rowOff>0</xdr:rowOff>
                  </from>
                  <to>
                    <xdr:col>14</xdr:col>
                    <xdr:colOff>57150</xdr:colOff>
                    <xdr:row>57</xdr:row>
                    <xdr:rowOff>19050</xdr:rowOff>
                  </to>
                </anchor>
              </controlPr>
            </control>
          </mc:Choice>
        </mc:AlternateContent>
        <mc:AlternateContent xmlns:mc="http://schemas.openxmlformats.org/markup-compatibility/2006">
          <mc:Choice Requires="x14">
            <control shapeId="90358" r:id="rId249" name="$N$58">
              <controlPr defaultSize="0" autoFill="0" autoLine="0" autoPict="0" macro="[0]!SelectedOption">
                <anchor moveWithCells="1">
                  <from>
                    <xdr:col>13</xdr:col>
                    <xdr:colOff>0</xdr:colOff>
                    <xdr:row>57</xdr:row>
                    <xdr:rowOff>0</xdr:rowOff>
                  </from>
                  <to>
                    <xdr:col>14</xdr:col>
                    <xdr:colOff>57150</xdr:colOff>
                    <xdr:row>58</xdr:row>
                    <xdr:rowOff>19050</xdr:rowOff>
                  </to>
                </anchor>
              </controlPr>
            </control>
          </mc:Choice>
        </mc:AlternateContent>
        <mc:AlternateContent xmlns:mc="http://schemas.openxmlformats.org/markup-compatibility/2006">
          <mc:Choice Requires="x14">
            <control shapeId="90359" r:id="rId250" name="$N$59">
              <controlPr defaultSize="0" autoFill="0" autoLine="0" autoPict="0" macro="[0]!SelectedOption">
                <anchor moveWithCells="1">
                  <from>
                    <xdr:col>13</xdr:col>
                    <xdr:colOff>0</xdr:colOff>
                    <xdr:row>58</xdr:row>
                    <xdr:rowOff>0</xdr:rowOff>
                  </from>
                  <to>
                    <xdr:col>14</xdr:col>
                    <xdr:colOff>57150</xdr:colOff>
                    <xdr:row>59</xdr:row>
                    <xdr:rowOff>19050</xdr:rowOff>
                  </to>
                </anchor>
              </controlPr>
            </control>
          </mc:Choice>
        </mc:AlternateContent>
        <mc:AlternateContent xmlns:mc="http://schemas.openxmlformats.org/markup-compatibility/2006">
          <mc:Choice Requires="x14">
            <control shapeId="90360" r:id="rId251" name="$N$60">
              <controlPr defaultSize="0" autoFill="0" autoLine="0" autoPict="0" macro="[0]!SelectedOption">
                <anchor moveWithCells="1">
                  <from>
                    <xdr:col>13</xdr:col>
                    <xdr:colOff>0</xdr:colOff>
                    <xdr:row>59</xdr:row>
                    <xdr:rowOff>0</xdr:rowOff>
                  </from>
                  <to>
                    <xdr:col>14</xdr:col>
                    <xdr:colOff>57150</xdr:colOff>
                    <xdr:row>60</xdr:row>
                    <xdr:rowOff>19050</xdr:rowOff>
                  </to>
                </anchor>
              </controlPr>
            </control>
          </mc:Choice>
        </mc:AlternateContent>
        <mc:AlternateContent xmlns:mc="http://schemas.openxmlformats.org/markup-compatibility/2006">
          <mc:Choice Requires="x14">
            <control shapeId="90361" r:id="rId252" name="$N$61">
              <controlPr defaultSize="0" autoFill="0" autoLine="0" autoPict="0" macro="[0]!SelectedOption">
                <anchor moveWithCells="1">
                  <from>
                    <xdr:col>13</xdr:col>
                    <xdr:colOff>0</xdr:colOff>
                    <xdr:row>60</xdr:row>
                    <xdr:rowOff>0</xdr:rowOff>
                  </from>
                  <to>
                    <xdr:col>14</xdr:col>
                    <xdr:colOff>57150</xdr:colOff>
                    <xdr:row>61</xdr:row>
                    <xdr:rowOff>19050</xdr:rowOff>
                  </to>
                </anchor>
              </controlPr>
            </control>
          </mc:Choice>
        </mc:AlternateContent>
        <mc:AlternateContent xmlns:mc="http://schemas.openxmlformats.org/markup-compatibility/2006">
          <mc:Choice Requires="x14">
            <control shapeId="90362" r:id="rId253" name="$N$62">
              <controlPr defaultSize="0" autoFill="0" autoLine="0" autoPict="0" macro="[0]!SelectedOption">
                <anchor moveWithCells="1">
                  <from>
                    <xdr:col>13</xdr:col>
                    <xdr:colOff>0</xdr:colOff>
                    <xdr:row>61</xdr:row>
                    <xdr:rowOff>0</xdr:rowOff>
                  </from>
                  <to>
                    <xdr:col>14</xdr:col>
                    <xdr:colOff>57150</xdr:colOff>
                    <xdr:row>62</xdr:row>
                    <xdr:rowOff>19050</xdr:rowOff>
                  </to>
                </anchor>
              </controlPr>
            </control>
          </mc:Choice>
        </mc:AlternateContent>
        <mc:AlternateContent xmlns:mc="http://schemas.openxmlformats.org/markup-compatibility/2006">
          <mc:Choice Requires="x14">
            <control shapeId="90363" r:id="rId254" name="$N$63">
              <controlPr defaultSize="0" autoFill="0" autoLine="0" autoPict="0" macro="[0]!SelectedOption">
                <anchor moveWithCells="1">
                  <from>
                    <xdr:col>13</xdr:col>
                    <xdr:colOff>0</xdr:colOff>
                    <xdr:row>62</xdr:row>
                    <xdr:rowOff>0</xdr:rowOff>
                  </from>
                  <to>
                    <xdr:col>14</xdr:col>
                    <xdr:colOff>57150</xdr:colOff>
                    <xdr:row>63</xdr:row>
                    <xdr:rowOff>19050</xdr:rowOff>
                  </to>
                </anchor>
              </controlPr>
            </control>
          </mc:Choice>
        </mc:AlternateContent>
        <mc:AlternateContent xmlns:mc="http://schemas.openxmlformats.org/markup-compatibility/2006">
          <mc:Choice Requires="x14">
            <control shapeId="90364" r:id="rId255" name="$N$64">
              <controlPr defaultSize="0" autoFill="0" autoLine="0" autoPict="0" macro="[0]!SelectedOption">
                <anchor moveWithCells="1">
                  <from>
                    <xdr:col>13</xdr:col>
                    <xdr:colOff>0</xdr:colOff>
                    <xdr:row>63</xdr:row>
                    <xdr:rowOff>0</xdr:rowOff>
                  </from>
                  <to>
                    <xdr:col>14</xdr:col>
                    <xdr:colOff>57150</xdr:colOff>
                    <xdr:row>64</xdr:row>
                    <xdr:rowOff>19050</xdr:rowOff>
                  </to>
                </anchor>
              </controlPr>
            </control>
          </mc:Choice>
        </mc:AlternateContent>
        <mc:AlternateContent xmlns:mc="http://schemas.openxmlformats.org/markup-compatibility/2006">
          <mc:Choice Requires="x14">
            <control shapeId="90365" r:id="rId256" name="$N$65">
              <controlPr defaultSize="0" autoFill="0" autoLine="0" autoPict="0" macro="[0]!SelectedOption">
                <anchor moveWithCells="1">
                  <from>
                    <xdr:col>13</xdr:col>
                    <xdr:colOff>0</xdr:colOff>
                    <xdr:row>64</xdr:row>
                    <xdr:rowOff>0</xdr:rowOff>
                  </from>
                  <to>
                    <xdr:col>14</xdr:col>
                    <xdr:colOff>57150</xdr:colOff>
                    <xdr:row>65</xdr:row>
                    <xdr:rowOff>19050</xdr:rowOff>
                  </to>
                </anchor>
              </controlPr>
            </control>
          </mc:Choice>
        </mc:AlternateContent>
        <mc:AlternateContent xmlns:mc="http://schemas.openxmlformats.org/markup-compatibility/2006">
          <mc:Choice Requires="x14">
            <control shapeId="90366" r:id="rId257" name="$N$66">
              <controlPr defaultSize="0" autoFill="0" autoLine="0" autoPict="0" macro="[0]!SelectedOption">
                <anchor moveWithCells="1">
                  <from>
                    <xdr:col>13</xdr:col>
                    <xdr:colOff>0</xdr:colOff>
                    <xdr:row>65</xdr:row>
                    <xdr:rowOff>0</xdr:rowOff>
                  </from>
                  <to>
                    <xdr:col>14</xdr:col>
                    <xdr:colOff>57150</xdr:colOff>
                    <xdr:row>66</xdr:row>
                    <xdr:rowOff>19050</xdr:rowOff>
                  </to>
                </anchor>
              </controlPr>
            </control>
          </mc:Choice>
        </mc:AlternateContent>
        <mc:AlternateContent xmlns:mc="http://schemas.openxmlformats.org/markup-compatibility/2006">
          <mc:Choice Requires="x14">
            <control shapeId="90367" r:id="rId258" name="$N$67">
              <controlPr defaultSize="0" autoFill="0" autoLine="0" autoPict="0" macro="[0]!SelectedOption">
                <anchor moveWithCells="1">
                  <from>
                    <xdr:col>13</xdr:col>
                    <xdr:colOff>0</xdr:colOff>
                    <xdr:row>66</xdr:row>
                    <xdr:rowOff>0</xdr:rowOff>
                  </from>
                  <to>
                    <xdr:col>14</xdr:col>
                    <xdr:colOff>57150</xdr:colOff>
                    <xdr:row>67</xdr:row>
                    <xdr:rowOff>19050</xdr:rowOff>
                  </to>
                </anchor>
              </controlPr>
            </control>
          </mc:Choice>
        </mc:AlternateContent>
        <mc:AlternateContent xmlns:mc="http://schemas.openxmlformats.org/markup-compatibility/2006">
          <mc:Choice Requires="x14">
            <control shapeId="90368" r:id="rId259" name="$N$68">
              <controlPr defaultSize="0" autoFill="0" autoLine="0" autoPict="0" macro="[0]!SelectedOption">
                <anchor moveWithCells="1">
                  <from>
                    <xdr:col>13</xdr:col>
                    <xdr:colOff>0</xdr:colOff>
                    <xdr:row>67</xdr:row>
                    <xdr:rowOff>0</xdr:rowOff>
                  </from>
                  <to>
                    <xdr:col>14</xdr:col>
                    <xdr:colOff>57150</xdr:colOff>
                    <xdr:row>68</xdr:row>
                    <xdr:rowOff>19050</xdr:rowOff>
                  </to>
                </anchor>
              </controlPr>
            </control>
          </mc:Choice>
        </mc:AlternateContent>
        <mc:AlternateContent xmlns:mc="http://schemas.openxmlformats.org/markup-compatibility/2006">
          <mc:Choice Requires="x14">
            <control shapeId="90369" r:id="rId260" name="$N$69">
              <controlPr defaultSize="0" autoFill="0" autoLine="0" autoPict="0" macro="[0]!SelectedOption">
                <anchor moveWithCells="1">
                  <from>
                    <xdr:col>13</xdr:col>
                    <xdr:colOff>0</xdr:colOff>
                    <xdr:row>68</xdr:row>
                    <xdr:rowOff>0</xdr:rowOff>
                  </from>
                  <to>
                    <xdr:col>14</xdr:col>
                    <xdr:colOff>57150</xdr:colOff>
                    <xdr:row>69</xdr:row>
                    <xdr:rowOff>19050</xdr:rowOff>
                  </to>
                </anchor>
              </controlPr>
            </control>
          </mc:Choice>
        </mc:AlternateContent>
        <mc:AlternateContent xmlns:mc="http://schemas.openxmlformats.org/markup-compatibility/2006">
          <mc:Choice Requires="x14">
            <control shapeId="90370" r:id="rId261" name="$N$70">
              <controlPr defaultSize="0" autoFill="0" autoLine="0" autoPict="0" macro="[0]!SelectedOption">
                <anchor moveWithCells="1">
                  <from>
                    <xdr:col>13</xdr:col>
                    <xdr:colOff>0</xdr:colOff>
                    <xdr:row>69</xdr:row>
                    <xdr:rowOff>0</xdr:rowOff>
                  </from>
                  <to>
                    <xdr:col>14</xdr:col>
                    <xdr:colOff>57150</xdr:colOff>
                    <xdr:row>70</xdr:row>
                    <xdr:rowOff>19050</xdr:rowOff>
                  </to>
                </anchor>
              </controlPr>
            </control>
          </mc:Choice>
        </mc:AlternateContent>
        <mc:AlternateContent xmlns:mc="http://schemas.openxmlformats.org/markup-compatibility/2006">
          <mc:Choice Requires="x14">
            <control shapeId="90371" r:id="rId262" name="$N$71">
              <controlPr defaultSize="0" autoFill="0" autoLine="0" autoPict="0" macro="[0]!SelectedOption">
                <anchor moveWithCells="1">
                  <from>
                    <xdr:col>13</xdr:col>
                    <xdr:colOff>0</xdr:colOff>
                    <xdr:row>70</xdr:row>
                    <xdr:rowOff>0</xdr:rowOff>
                  </from>
                  <to>
                    <xdr:col>14</xdr:col>
                    <xdr:colOff>57150</xdr:colOff>
                    <xdr:row>71</xdr:row>
                    <xdr:rowOff>19050</xdr:rowOff>
                  </to>
                </anchor>
              </controlPr>
            </control>
          </mc:Choice>
        </mc:AlternateContent>
        <mc:AlternateContent xmlns:mc="http://schemas.openxmlformats.org/markup-compatibility/2006">
          <mc:Choice Requires="x14">
            <control shapeId="90372" r:id="rId263" name="$N$72">
              <controlPr defaultSize="0" autoFill="0" autoLine="0" autoPict="0" macro="[0]!SelectedOption">
                <anchor moveWithCells="1">
                  <from>
                    <xdr:col>13</xdr:col>
                    <xdr:colOff>0</xdr:colOff>
                    <xdr:row>71</xdr:row>
                    <xdr:rowOff>0</xdr:rowOff>
                  </from>
                  <to>
                    <xdr:col>14</xdr:col>
                    <xdr:colOff>57150</xdr:colOff>
                    <xdr:row>72</xdr:row>
                    <xdr:rowOff>19050</xdr:rowOff>
                  </to>
                </anchor>
              </controlPr>
            </control>
          </mc:Choice>
        </mc:AlternateContent>
        <mc:AlternateContent xmlns:mc="http://schemas.openxmlformats.org/markup-compatibility/2006">
          <mc:Choice Requires="x14">
            <control shapeId="90373" r:id="rId264" name="$N$73">
              <controlPr defaultSize="0" autoFill="0" autoLine="0" autoPict="0" macro="[0]!SelectedOption">
                <anchor moveWithCells="1">
                  <from>
                    <xdr:col>13</xdr:col>
                    <xdr:colOff>0</xdr:colOff>
                    <xdr:row>72</xdr:row>
                    <xdr:rowOff>0</xdr:rowOff>
                  </from>
                  <to>
                    <xdr:col>14</xdr:col>
                    <xdr:colOff>57150</xdr:colOff>
                    <xdr:row>73</xdr:row>
                    <xdr:rowOff>19050</xdr:rowOff>
                  </to>
                </anchor>
              </controlPr>
            </control>
          </mc:Choice>
        </mc:AlternateContent>
        <mc:AlternateContent xmlns:mc="http://schemas.openxmlformats.org/markup-compatibility/2006">
          <mc:Choice Requires="x14">
            <control shapeId="90374" r:id="rId265" name="$N$74">
              <controlPr defaultSize="0" autoFill="0" autoLine="0" autoPict="0" macro="[0]!SelectedOption">
                <anchor moveWithCells="1">
                  <from>
                    <xdr:col>13</xdr:col>
                    <xdr:colOff>0</xdr:colOff>
                    <xdr:row>73</xdr:row>
                    <xdr:rowOff>0</xdr:rowOff>
                  </from>
                  <to>
                    <xdr:col>14</xdr:col>
                    <xdr:colOff>57150</xdr:colOff>
                    <xdr:row>74</xdr:row>
                    <xdr:rowOff>19050</xdr:rowOff>
                  </to>
                </anchor>
              </controlPr>
            </control>
          </mc:Choice>
        </mc:AlternateContent>
        <mc:AlternateContent xmlns:mc="http://schemas.openxmlformats.org/markup-compatibility/2006">
          <mc:Choice Requires="x14">
            <control shapeId="90375" r:id="rId266" name="$N$75">
              <controlPr defaultSize="0" autoFill="0" autoLine="0" autoPict="0" macro="[0]!SelectedOption">
                <anchor moveWithCells="1">
                  <from>
                    <xdr:col>13</xdr:col>
                    <xdr:colOff>0</xdr:colOff>
                    <xdr:row>74</xdr:row>
                    <xdr:rowOff>0</xdr:rowOff>
                  </from>
                  <to>
                    <xdr:col>14</xdr:col>
                    <xdr:colOff>57150</xdr:colOff>
                    <xdr:row>75</xdr:row>
                    <xdr:rowOff>19050</xdr:rowOff>
                  </to>
                </anchor>
              </controlPr>
            </control>
          </mc:Choice>
        </mc:AlternateContent>
        <mc:AlternateContent xmlns:mc="http://schemas.openxmlformats.org/markup-compatibility/2006">
          <mc:Choice Requires="x14">
            <control shapeId="90376" r:id="rId267" name="$N$76">
              <controlPr defaultSize="0" autoFill="0" autoLine="0" autoPict="0" macro="[0]!SelectedOption">
                <anchor moveWithCells="1">
                  <from>
                    <xdr:col>13</xdr:col>
                    <xdr:colOff>0</xdr:colOff>
                    <xdr:row>75</xdr:row>
                    <xdr:rowOff>0</xdr:rowOff>
                  </from>
                  <to>
                    <xdr:col>14</xdr:col>
                    <xdr:colOff>57150</xdr:colOff>
                    <xdr:row>76</xdr:row>
                    <xdr:rowOff>19050</xdr:rowOff>
                  </to>
                </anchor>
              </controlPr>
            </control>
          </mc:Choice>
        </mc:AlternateContent>
        <mc:AlternateContent xmlns:mc="http://schemas.openxmlformats.org/markup-compatibility/2006">
          <mc:Choice Requires="x14">
            <control shapeId="90377" r:id="rId268" name="$N$77">
              <controlPr defaultSize="0" autoFill="0" autoLine="0" autoPict="0" macro="[0]!SelectedOption">
                <anchor moveWithCells="1">
                  <from>
                    <xdr:col>13</xdr:col>
                    <xdr:colOff>0</xdr:colOff>
                    <xdr:row>76</xdr:row>
                    <xdr:rowOff>0</xdr:rowOff>
                  </from>
                  <to>
                    <xdr:col>14</xdr:col>
                    <xdr:colOff>57150</xdr:colOff>
                    <xdr:row>77</xdr:row>
                    <xdr:rowOff>19050</xdr:rowOff>
                  </to>
                </anchor>
              </controlPr>
            </control>
          </mc:Choice>
        </mc:AlternateContent>
        <mc:AlternateContent xmlns:mc="http://schemas.openxmlformats.org/markup-compatibility/2006">
          <mc:Choice Requires="x14">
            <control shapeId="90378" r:id="rId269" name="$N$78">
              <controlPr defaultSize="0" autoFill="0" autoLine="0" autoPict="0" macro="[0]!SelectedOption">
                <anchor moveWithCells="1">
                  <from>
                    <xdr:col>13</xdr:col>
                    <xdr:colOff>0</xdr:colOff>
                    <xdr:row>77</xdr:row>
                    <xdr:rowOff>0</xdr:rowOff>
                  </from>
                  <to>
                    <xdr:col>14</xdr:col>
                    <xdr:colOff>57150</xdr:colOff>
                    <xdr:row>78</xdr:row>
                    <xdr:rowOff>19050</xdr:rowOff>
                  </to>
                </anchor>
              </controlPr>
            </control>
          </mc:Choice>
        </mc:AlternateContent>
        <mc:AlternateContent xmlns:mc="http://schemas.openxmlformats.org/markup-compatibility/2006">
          <mc:Choice Requires="x14">
            <control shapeId="90379" r:id="rId270" name="$N$79">
              <controlPr defaultSize="0" autoFill="0" autoLine="0" autoPict="0" macro="[0]!SelectedOption">
                <anchor moveWithCells="1">
                  <from>
                    <xdr:col>13</xdr:col>
                    <xdr:colOff>0</xdr:colOff>
                    <xdr:row>78</xdr:row>
                    <xdr:rowOff>0</xdr:rowOff>
                  </from>
                  <to>
                    <xdr:col>14</xdr:col>
                    <xdr:colOff>57150</xdr:colOff>
                    <xdr:row>79</xdr:row>
                    <xdr:rowOff>19050</xdr:rowOff>
                  </to>
                </anchor>
              </controlPr>
            </control>
          </mc:Choice>
        </mc:AlternateContent>
        <mc:AlternateContent xmlns:mc="http://schemas.openxmlformats.org/markup-compatibility/2006">
          <mc:Choice Requires="x14">
            <control shapeId="90380" r:id="rId271" name="$N$80">
              <controlPr defaultSize="0" autoFill="0" autoLine="0" autoPict="0" macro="[0]!SelectedOption">
                <anchor moveWithCells="1">
                  <from>
                    <xdr:col>13</xdr:col>
                    <xdr:colOff>0</xdr:colOff>
                    <xdr:row>79</xdr:row>
                    <xdr:rowOff>0</xdr:rowOff>
                  </from>
                  <to>
                    <xdr:col>14</xdr:col>
                    <xdr:colOff>57150</xdr:colOff>
                    <xdr:row>80</xdr:row>
                    <xdr:rowOff>19050</xdr:rowOff>
                  </to>
                </anchor>
              </controlPr>
            </control>
          </mc:Choice>
        </mc:AlternateContent>
        <mc:AlternateContent xmlns:mc="http://schemas.openxmlformats.org/markup-compatibility/2006">
          <mc:Choice Requires="x14">
            <control shapeId="90381" r:id="rId272" name="$N$81">
              <controlPr defaultSize="0" autoFill="0" autoLine="0" autoPict="0" macro="[0]!SelectedOption">
                <anchor moveWithCells="1">
                  <from>
                    <xdr:col>13</xdr:col>
                    <xdr:colOff>0</xdr:colOff>
                    <xdr:row>80</xdr:row>
                    <xdr:rowOff>0</xdr:rowOff>
                  </from>
                  <to>
                    <xdr:col>14</xdr:col>
                    <xdr:colOff>57150</xdr:colOff>
                    <xdr:row>81</xdr:row>
                    <xdr:rowOff>19050</xdr:rowOff>
                  </to>
                </anchor>
              </controlPr>
            </control>
          </mc:Choice>
        </mc:AlternateContent>
        <mc:AlternateContent xmlns:mc="http://schemas.openxmlformats.org/markup-compatibility/2006">
          <mc:Choice Requires="x14">
            <control shapeId="90382" r:id="rId273" name="$N$82">
              <controlPr defaultSize="0" autoFill="0" autoLine="0" autoPict="0" macro="[0]!SelectedOption">
                <anchor moveWithCells="1">
                  <from>
                    <xdr:col>13</xdr:col>
                    <xdr:colOff>0</xdr:colOff>
                    <xdr:row>81</xdr:row>
                    <xdr:rowOff>0</xdr:rowOff>
                  </from>
                  <to>
                    <xdr:col>14</xdr:col>
                    <xdr:colOff>57150</xdr:colOff>
                    <xdr:row>82</xdr:row>
                    <xdr:rowOff>19050</xdr:rowOff>
                  </to>
                </anchor>
              </controlPr>
            </control>
          </mc:Choice>
        </mc:AlternateContent>
        <mc:AlternateContent xmlns:mc="http://schemas.openxmlformats.org/markup-compatibility/2006">
          <mc:Choice Requires="x14">
            <control shapeId="90383" r:id="rId274" name="$N$83">
              <controlPr defaultSize="0" autoFill="0" autoLine="0" autoPict="0" macro="[0]!SelectedOption">
                <anchor moveWithCells="1">
                  <from>
                    <xdr:col>13</xdr:col>
                    <xdr:colOff>0</xdr:colOff>
                    <xdr:row>82</xdr:row>
                    <xdr:rowOff>0</xdr:rowOff>
                  </from>
                  <to>
                    <xdr:col>14</xdr:col>
                    <xdr:colOff>57150</xdr:colOff>
                    <xdr:row>83</xdr:row>
                    <xdr:rowOff>19050</xdr:rowOff>
                  </to>
                </anchor>
              </controlPr>
            </control>
          </mc:Choice>
        </mc:AlternateContent>
        <mc:AlternateContent xmlns:mc="http://schemas.openxmlformats.org/markup-compatibility/2006">
          <mc:Choice Requires="x14">
            <control shapeId="90384" r:id="rId275" name="$N$84">
              <controlPr defaultSize="0" autoFill="0" autoLine="0" autoPict="0" macro="[0]!SelectedOption">
                <anchor moveWithCells="1">
                  <from>
                    <xdr:col>13</xdr:col>
                    <xdr:colOff>0</xdr:colOff>
                    <xdr:row>83</xdr:row>
                    <xdr:rowOff>0</xdr:rowOff>
                  </from>
                  <to>
                    <xdr:col>14</xdr:col>
                    <xdr:colOff>57150</xdr:colOff>
                    <xdr:row>84</xdr:row>
                    <xdr:rowOff>19050</xdr:rowOff>
                  </to>
                </anchor>
              </controlPr>
            </control>
          </mc:Choice>
        </mc:AlternateContent>
        <mc:AlternateContent xmlns:mc="http://schemas.openxmlformats.org/markup-compatibility/2006">
          <mc:Choice Requires="x14">
            <control shapeId="90385" r:id="rId276" name="$N$85">
              <controlPr defaultSize="0" autoFill="0" autoLine="0" autoPict="0" macro="[0]!SelectedOption">
                <anchor moveWithCells="1">
                  <from>
                    <xdr:col>13</xdr:col>
                    <xdr:colOff>0</xdr:colOff>
                    <xdr:row>84</xdr:row>
                    <xdr:rowOff>0</xdr:rowOff>
                  </from>
                  <to>
                    <xdr:col>14</xdr:col>
                    <xdr:colOff>57150</xdr:colOff>
                    <xdr:row>85</xdr:row>
                    <xdr:rowOff>19050</xdr:rowOff>
                  </to>
                </anchor>
              </controlPr>
            </control>
          </mc:Choice>
        </mc:AlternateContent>
        <mc:AlternateContent xmlns:mc="http://schemas.openxmlformats.org/markup-compatibility/2006">
          <mc:Choice Requires="x14">
            <control shapeId="90386" r:id="rId277" name="$N$86">
              <controlPr defaultSize="0" autoFill="0" autoLine="0" autoPict="0" macro="[0]!SelectedOption">
                <anchor moveWithCells="1">
                  <from>
                    <xdr:col>13</xdr:col>
                    <xdr:colOff>0</xdr:colOff>
                    <xdr:row>85</xdr:row>
                    <xdr:rowOff>0</xdr:rowOff>
                  </from>
                  <to>
                    <xdr:col>14</xdr:col>
                    <xdr:colOff>57150</xdr:colOff>
                    <xdr:row>86</xdr:row>
                    <xdr:rowOff>19050</xdr:rowOff>
                  </to>
                </anchor>
              </controlPr>
            </control>
          </mc:Choice>
        </mc:AlternateContent>
        <mc:AlternateContent xmlns:mc="http://schemas.openxmlformats.org/markup-compatibility/2006">
          <mc:Choice Requires="x14">
            <control shapeId="90387" r:id="rId278" name="$N$87">
              <controlPr defaultSize="0" autoFill="0" autoLine="0" autoPict="0" macro="[0]!SelectedOption">
                <anchor moveWithCells="1">
                  <from>
                    <xdr:col>13</xdr:col>
                    <xdr:colOff>0</xdr:colOff>
                    <xdr:row>86</xdr:row>
                    <xdr:rowOff>0</xdr:rowOff>
                  </from>
                  <to>
                    <xdr:col>14</xdr:col>
                    <xdr:colOff>57150</xdr:colOff>
                    <xdr:row>87</xdr:row>
                    <xdr:rowOff>19050</xdr:rowOff>
                  </to>
                </anchor>
              </controlPr>
            </control>
          </mc:Choice>
        </mc:AlternateContent>
        <mc:AlternateContent xmlns:mc="http://schemas.openxmlformats.org/markup-compatibility/2006">
          <mc:Choice Requires="x14">
            <control shapeId="90388" r:id="rId279" name="$N$88">
              <controlPr defaultSize="0" autoFill="0" autoLine="0" autoPict="0" macro="[0]!SelectedOption">
                <anchor moveWithCells="1">
                  <from>
                    <xdr:col>13</xdr:col>
                    <xdr:colOff>0</xdr:colOff>
                    <xdr:row>87</xdr:row>
                    <xdr:rowOff>0</xdr:rowOff>
                  </from>
                  <to>
                    <xdr:col>14</xdr:col>
                    <xdr:colOff>57150</xdr:colOff>
                    <xdr:row>88</xdr:row>
                    <xdr:rowOff>19050</xdr:rowOff>
                  </to>
                </anchor>
              </controlPr>
            </control>
          </mc:Choice>
        </mc:AlternateContent>
        <mc:AlternateContent xmlns:mc="http://schemas.openxmlformats.org/markup-compatibility/2006">
          <mc:Choice Requires="x14">
            <control shapeId="90389" r:id="rId280" name="$N$89">
              <controlPr defaultSize="0" autoFill="0" autoLine="0" autoPict="0" macro="[0]!SelectedOption">
                <anchor moveWithCells="1">
                  <from>
                    <xdr:col>13</xdr:col>
                    <xdr:colOff>0</xdr:colOff>
                    <xdr:row>88</xdr:row>
                    <xdr:rowOff>0</xdr:rowOff>
                  </from>
                  <to>
                    <xdr:col>14</xdr:col>
                    <xdr:colOff>57150</xdr:colOff>
                    <xdr:row>89</xdr:row>
                    <xdr:rowOff>19050</xdr:rowOff>
                  </to>
                </anchor>
              </controlPr>
            </control>
          </mc:Choice>
        </mc:AlternateContent>
        <mc:AlternateContent xmlns:mc="http://schemas.openxmlformats.org/markup-compatibility/2006">
          <mc:Choice Requires="x14">
            <control shapeId="90390" r:id="rId281" name="$N$90">
              <controlPr defaultSize="0" autoFill="0" autoLine="0" autoPict="0" macro="[0]!SelectedOption">
                <anchor moveWithCells="1">
                  <from>
                    <xdr:col>13</xdr:col>
                    <xdr:colOff>0</xdr:colOff>
                    <xdr:row>89</xdr:row>
                    <xdr:rowOff>0</xdr:rowOff>
                  </from>
                  <to>
                    <xdr:col>14</xdr:col>
                    <xdr:colOff>57150</xdr:colOff>
                    <xdr:row>90</xdr:row>
                    <xdr:rowOff>19050</xdr:rowOff>
                  </to>
                </anchor>
              </controlPr>
            </control>
          </mc:Choice>
        </mc:AlternateContent>
        <mc:AlternateContent xmlns:mc="http://schemas.openxmlformats.org/markup-compatibility/2006">
          <mc:Choice Requires="x14">
            <control shapeId="90391" r:id="rId282" name="$N$91">
              <controlPr defaultSize="0" autoFill="0" autoLine="0" autoPict="0" macro="[0]!SelectedOption">
                <anchor moveWithCells="1">
                  <from>
                    <xdr:col>13</xdr:col>
                    <xdr:colOff>0</xdr:colOff>
                    <xdr:row>90</xdr:row>
                    <xdr:rowOff>0</xdr:rowOff>
                  </from>
                  <to>
                    <xdr:col>14</xdr:col>
                    <xdr:colOff>57150</xdr:colOff>
                    <xdr:row>91</xdr:row>
                    <xdr:rowOff>19050</xdr:rowOff>
                  </to>
                </anchor>
              </controlPr>
            </control>
          </mc:Choice>
        </mc:AlternateContent>
        <mc:AlternateContent xmlns:mc="http://schemas.openxmlformats.org/markup-compatibility/2006">
          <mc:Choice Requires="x14">
            <control shapeId="90392" r:id="rId283" name="$N$92">
              <controlPr defaultSize="0" autoFill="0" autoLine="0" autoPict="0" macro="[0]!SelectedOption">
                <anchor moveWithCells="1">
                  <from>
                    <xdr:col>13</xdr:col>
                    <xdr:colOff>0</xdr:colOff>
                    <xdr:row>91</xdr:row>
                    <xdr:rowOff>0</xdr:rowOff>
                  </from>
                  <to>
                    <xdr:col>14</xdr:col>
                    <xdr:colOff>57150</xdr:colOff>
                    <xdr:row>92</xdr:row>
                    <xdr:rowOff>19050</xdr:rowOff>
                  </to>
                </anchor>
              </controlPr>
            </control>
          </mc:Choice>
        </mc:AlternateContent>
        <mc:AlternateContent xmlns:mc="http://schemas.openxmlformats.org/markup-compatibility/2006">
          <mc:Choice Requires="x14">
            <control shapeId="90393" r:id="rId284" name="$N$93">
              <controlPr defaultSize="0" autoFill="0" autoLine="0" autoPict="0" macro="[0]!SelectedOption">
                <anchor moveWithCells="1">
                  <from>
                    <xdr:col>13</xdr:col>
                    <xdr:colOff>0</xdr:colOff>
                    <xdr:row>92</xdr:row>
                    <xdr:rowOff>0</xdr:rowOff>
                  </from>
                  <to>
                    <xdr:col>14</xdr:col>
                    <xdr:colOff>57150</xdr:colOff>
                    <xdr:row>93</xdr:row>
                    <xdr:rowOff>19050</xdr:rowOff>
                  </to>
                </anchor>
              </controlPr>
            </control>
          </mc:Choice>
        </mc:AlternateContent>
        <mc:AlternateContent xmlns:mc="http://schemas.openxmlformats.org/markup-compatibility/2006">
          <mc:Choice Requires="x14">
            <control shapeId="90394" r:id="rId285" name="$N$94">
              <controlPr defaultSize="0" autoFill="0" autoLine="0" autoPict="0" macro="[0]!SelectedOption">
                <anchor moveWithCells="1">
                  <from>
                    <xdr:col>13</xdr:col>
                    <xdr:colOff>0</xdr:colOff>
                    <xdr:row>93</xdr:row>
                    <xdr:rowOff>0</xdr:rowOff>
                  </from>
                  <to>
                    <xdr:col>14</xdr:col>
                    <xdr:colOff>57150</xdr:colOff>
                    <xdr:row>94</xdr:row>
                    <xdr:rowOff>19050</xdr:rowOff>
                  </to>
                </anchor>
              </controlPr>
            </control>
          </mc:Choice>
        </mc:AlternateContent>
        <mc:AlternateContent xmlns:mc="http://schemas.openxmlformats.org/markup-compatibility/2006">
          <mc:Choice Requires="x14">
            <control shapeId="90395" r:id="rId286" name="$N$95">
              <controlPr defaultSize="0" autoFill="0" autoLine="0" autoPict="0" macro="[0]!SelectedOption">
                <anchor moveWithCells="1">
                  <from>
                    <xdr:col>13</xdr:col>
                    <xdr:colOff>0</xdr:colOff>
                    <xdr:row>94</xdr:row>
                    <xdr:rowOff>0</xdr:rowOff>
                  </from>
                  <to>
                    <xdr:col>14</xdr:col>
                    <xdr:colOff>57150</xdr:colOff>
                    <xdr:row>95</xdr:row>
                    <xdr:rowOff>19050</xdr:rowOff>
                  </to>
                </anchor>
              </controlPr>
            </control>
          </mc:Choice>
        </mc:AlternateContent>
        <mc:AlternateContent xmlns:mc="http://schemas.openxmlformats.org/markup-compatibility/2006">
          <mc:Choice Requires="x14">
            <control shapeId="90396" r:id="rId287" name="$N$96">
              <controlPr defaultSize="0" autoFill="0" autoLine="0" autoPict="0" macro="[0]!SelectedOption">
                <anchor moveWithCells="1">
                  <from>
                    <xdr:col>13</xdr:col>
                    <xdr:colOff>0</xdr:colOff>
                    <xdr:row>95</xdr:row>
                    <xdr:rowOff>0</xdr:rowOff>
                  </from>
                  <to>
                    <xdr:col>14</xdr:col>
                    <xdr:colOff>57150</xdr:colOff>
                    <xdr:row>96</xdr:row>
                    <xdr:rowOff>19050</xdr:rowOff>
                  </to>
                </anchor>
              </controlPr>
            </control>
          </mc:Choice>
        </mc:AlternateContent>
        <mc:AlternateContent xmlns:mc="http://schemas.openxmlformats.org/markup-compatibility/2006">
          <mc:Choice Requires="x14">
            <control shapeId="90397" r:id="rId288" name="$N$97">
              <controlPr defaultSize="0" autoFill="0" autoLine="0" autoPict="0" macro="[0]!SelectedOption">
                <anchor moveWithCells="1">
                  <from>
                    <xdr:col>13</xdr:col>
                    <xdr:colOff>0</xdr:colOff>
                    <xdr:row>96</xdr:row>
                    <xdr:rowOff>0</xdr:rowOff>
                  </from>
                  <to>
                    <xdr:col>14</xdr:col>
                    <xdr:colOff>57150</xdr:colOff>
                    <xdr:row>97</xdr:row>
                    <xdr:rowOff>19050</xdr:rowOff>
                  </to>
                </anchor>
              </controlPr>
            </control>
          </mc:Choice>
        </mc:AlternateContent>
        <mc:AlternateContent xmlns:mc="http://schemas.openxmlformats.org/markup-compatibility/2006">
          <mc:Choice Requires="x14">
            <control shapeId="90398" r:id="rId289" name="$N$98">
              <controlPr defaultSize="0" autoFill="0" autoLine="0" autoPict="0" macro="[0]!SelectedOption">
                <anchor moveWithCells="1">
                  <from>
                    <xdr:col>13</xdr:col>
                    <xdr:colOff>0</xdr:colOff>
                    <xdr:row>97</xdr:row>
                    <xdr:rowOff>0</xdr:rowOff>
                  </from>
                  <to>
                    <xdr:col>14</xdr:col>
                    <xdr:colOff>57150</xdr:colOff>
                    <xdr:row>98</xdr:row>
                    <xdr:rowOff>19050</xdr:rowOff>
                  </to>
                </anchor>
              </controlPr>
            </control>
          </mc:Choice>
        </mc:AlternateContent>
        <mc:AlternateContent xmlns:mc="http://schemas.openxmlformats.org/markup-compatibility/2006">
          <mc:Choice Requires="x14">
            <control shapeId="90399" r:id="rId290" name="$N$99">
              <controlPr defaultSize="0" autoFill="0" autoLine="0" autoPict="0" macro="[0]!SelectedOption">
                <anchor moveWithCells="1">
                  <from>
                    <xdr:col>13</xdr:col>
                    <xdr:colOff>0</xdr:colOff>
                    <xdr:row>98</xdr:row>
                    <xdr:rowOff>0</xdr:rowOff>
                  </from>
                  <to>
                    <xdr:col>14</xdr:col>
                    <xdr:colOff>57150</xdr:colOff>
                    <xdr:row>99</xdr:row>
                    <xdr:rowOff>19050</xdr:rowOff>
                  </to>
                </anchor>
              </controlPr>
            </control>
          </mc:Choice>
        </mc:AlternateContent>
        <mc:AlternateContent xmlns:mc="http://schemas.openxmlformats.org/markup-compatibility/2006">
          <mc:Choice Requires="x14">
            <control shapeId="90400" r:id="rId291" name="$N$100">
              <controlPr defaultSize="0" autoFill="0" autoLine="0" autoPict="0" macro="[0]!SelectedOption">
                <anchor moveWithCells="1">
                  <from>
                    <xdr:col>13</xdr:col>
                    <xdr:colOff>0</xdr:colOff>
                    <xdr:row>99</xdr:row>
                    <xdr:rowOff>0</xdr:rowOff>
                  </from>
                  <to>
                    <xdr:col>14</xdr:col>
                    <xdr:colOff>57150</xdr:colOff>
                    <xdr:row>100</xdr:row>
                    <xdr:rowOff>19050</xdr:rowOff>
                  </to>
                </anchor>
              </controlPr>
            </control>
          </mc:Choice>
        </mc:AlternateContent>
        <mc:AlternateContent xmlns:mc="http://schemas.openxmlformats.org/markup-compatibility/2006">
          <mc:Choice Requires="x14">
            <control shapeId="90401" r:id="rId292" name="$N$101">
              <controlPr defaultSize="0" autoFill="0" autoLine="0" autoPict="0" macro="[0]!SelectedOption">
                <anchor moveWithCells="1">
                  <from>
                    <xdr:col>13</xdr:col>
                    <xdr:colOff>0</xdr:colOff>
                    <xdr:row>100</xdr:row>
                    <xdr:rowOff>0</xdr:rowOff>
                  </from>
                  <to>
                    <xdr:col>14</xdr:col>
                    <xdr:colOff>57150</xdr:colOff>
                    <xdr:row>101</xdr:row>
                    <xdr:rowOff>19050</xdr:rowOff>
                  </to>
                </anchor>
              </controlPr>
            </control>
          </mc:Choice>
        </mc:AlternateContent>
        <mc:AlternateContent xmlns:mc="http://schemas.openxmlformats.org/markup-compatibility/2006">
          <mc:Choice Requires="x14">
            <control shapeId="90402" r:id="rId293" name="$N$102">
              <controlPr defaultSize="0" autoFill="0" autoLine="0" autoPict="0" macro="[0]!SelectedOption">
                <anchor moveWithCells="1">
                  <from>
                    <xdr:col>13</xdr:col>
                    <xdr:colOff>0</xdr:colOff>
                    <xdr:row>101</xdr:row>
                    <xdr:rowOff>0</xdr:rowOff>
                  </from>
                  <to>
                    <xdr:col>14</xdr:col>
                    <xdr:colOff>57150</xdr:colOff>
                    <xdr:row>102</xdr:row>
                    <xdr:rowOff>19050</xdr:rowOff>
                  </to>
                </anchor>
              </controlPr>
            </control>
          </mc:Choice>
        </mc:AlternateContent>
        <mc:AlternateContent xmlns:mc="http://schemas.openxmlformats.org/markup-compatibility/2006">
          <mc:Choice Requires="x14">
            <control shapeId="90403" r:id="rId294" name="$N$103">
              <controlPr defaultSize="0" autoFill="0" autoLine="0" autoPict="0" macro="[0]!SelectedOption">
                <anchor moveWithCells="1">
                  <from>
                    <xdr:col>13</xdr:col>
                    <xdr:colOff>0</xdr:colOff>
                    <xdr:row>102</xdr:row>
                    <xdr:rowOff>0</xdr:rowOff>
                  </from>
                  <to>
                    <xdr:col>14</xdr:col>
                    <xdr:colOff>57150</xdr:colOff>
                    <xdr:row>103</xdr:row>
                    <xdr:rowOff>19050</xdr:rowOff>
                  </to>
                </anchor>
              </controlPr>
            </control>
          </mc:Choice>
        </mc:AlternateContent>
        <mc:AlternateContent xmlns:mc="http://schemas.openxmlformats.org/markup-compatibility/2006">
          <mc:Choice Requires="x14">
            <control shapeId="90404" r:id="rId295" name="$N$104">
              <controlPr defaultSize="0" autoFill="0" autoLine="0" autoPict="0" macro="[0]!SelectedOption">
                <anchor moveWithCells="1">
                  <from>
                    <xdr:col>13</xdr:col>
                    <xdr:colOff>0</xdr:colOff>
                    <xdr:row>103</xdr:row>
                    <xdr:rowOff>0</xdr:rowOff>
                  </from>
                  <to>
                    <xdr:col>14</xdr:col>
                    <xdr:colOff>57150</xdr:colOff>
                    <xdr:row>104</xdr:row>
                    <xdr:rowOff>19050</xdr:rowOff>
                  </to>
                </anchor>
              </controlPr>
            </control>
          </mc:Choice>
        </mc:AlternateContent>
        <mc:AlternateContent xmlns:mc="http://schemas.openxmlformats.org/markup-compatibility/2006">
          <mc:Choice Requires="x14">
            <control shapeId="90405" r:id="rId296" name="$N$105">
              <controlPr defaultSize="0" autoFill="0" autoLine="0" autoPict="0" macro="[0]!SelectedOption">
                <anchor moveWithCells="1">
                  <from>
                    <xdr:col>13</xdr:col>
                    <xdr:colOff>0</xdr:colOff>
                    <xdr:row>104</xdr:row>
                    <xdr:rowOff>0</xdr:rowOff>
                  </from>
                  <to>
                    <xdr:col>14</xdr:col>
                    <xdr:colOff>57150</xdr:colOff>
                    <xdr:row>105</xdr:row>
                    <xdr:rowOff>19050</xdr:rowOff>
                  </to>
                </anchor>
              </controlPr>
            </control>
          </mc:Choice>
        </mc:AlternateContent>
        <mc:AlternateContent xmlns:mc="http://schemas.openxmlformats.org/markup-compatibility/2006">
          <mc:Choice Requires="x14">
            <control shapeId="90406" r:id="rId297" name="$N$106">
              <controlPr defaultSize="0" autoFill="0" autoLine="0" autoPict="0" macro="[0]!SelectedOption">
                <anchor moveWithCells="1">
                  <from>
                    <xdr:col>13</xdr:col>
                    <xdr:colOff>0</xdr:colOff>
                    <xdr:row>105</xdr:row>
                    <xdr:rowOff>0</xdr:rowOff>
                  </from>
                  <to>
                    <xdr:col>14</xdr:col>
                    <xdr:colOff>57150</xdr:colOff>
                    <xdr:row>106</xdr:row>
                    <xdr:rowOff>19050</xdr:rowOff>
                  </to>
                </anchor>
              </controlPr>
            </control>
          </mc:Choice>
        </mc:AlternateContent>
        <mc:AlternateContent xmlns:mc="http://schemas.openxmlformats.org/markup-compatibility/2006">
          <mc:Choice Requires="x14">
            <control shapeId="90407" r:id="rId298" name="$N$107">
              <controlPr defaultSize="0" autoFill="0" autoLine="0" autoPict="0" macro="[0]!SelectedOption">
                <anchor moveWithCells="1">
                  <from>
                    <xdr:col>13</xdr:col>
                    <xdr:colOff>0</xdr:colOff>
                    <xdr:row>106</xdr:row>
                    <xdr:rowOff>0</xdr:rowOff>
                  </from>
                  <to>
                    <xdr:col>14</xdr:col>
                    <xdr:colOff>57150</xdr:colOff>
                    <xdr:row>107</xdr:row>
                    <xdr:rowOff>19050</xdr:rowOff>
                  </to>
                </anchor>
              </controlPr>
            </control>
          </mc:Choice>
        </mc:AlternateContent>
        <mc:AlternateContent xmlns:mc="http://schemas.openxmlformats.org/markup-compatibility/2006">
          <mc:Choice Requires="x14">
            <control shapeId="90408" r:id="rId299" name="$N$108">
              <controlPr defaultSize="0" autoFill="0" autoLine="0" autoPict="0" macro="[0]!SelectedOption">
                <anchor moveWithCells="1">
                  <from>
                    <xdr:col>13</xdr:col>
                    <xdr:colOff>0</xdr:colOff>
                    <xdr:row>107</xdr:row>
                    <xdr:rowOff>0</xdr:rowOff>
                  </from>
                  <to>
                    <xdr:col>14</xdr:col>
                    <xdr:colOff>57150</xdr:colOff>
                    <xdr:row>108</xdr:row>
                    <xdr:rowOff>19050</xdr:rowOff>
                  </to>
                </anchor>
              </controlPr>
            </control>
          </mc:Choice>
        </mc:AlternateContent>
        <mc:AlternateContent xmlns:mc="http://schemas.openxmlformats.org/markup-compatibility/2006">
          <mc:Choice Requires="x14">
            <control shapeId="90409" r:id="rId300" name="$N$109">
              <controlPr defaultSize="0" autoFill="0" autoLine="0" autoPict="0" macro="[0]!SelectedOption">
                <anchor moveWithCells="1">
                  <from>
                    <xdr:col>13</xdr:col>
                    <xdr:colOff>0</xdr:colOff>
                    <xdr:row>108</xdr:row>
                    <xdr:rowOff>0</xdr:rowOff>
                  </from>
                  <to>
                    <xdr:col>14</xdr:col>
                    <xdr:colOff>57150</xdr:colOff>
                    <xdr:row>109</xdr:row>
                    <xdr:rowOff>19050</xdr:rowOff>
                  </to>
                </anchor>
              </controlPr>
            </control>
          </mc:Choice>
        </mc:AlternateContent>
        <mc:AlternateContent xmlns:mc="http://schemas.openxmlformats.org/markup-compatibility/2006">
          <mc:Choice Requires="x14">
            <control shapeId="90410" r:id="rId301" name="$N$110">
              <controlPr defaultSize="0" autoFill="0" autoLine="0" autoPict="0" macro="[0]!SelectedOption">
                <anchor moveWithCells="1">
                  <from>
                    <xdr:col>13</xdr:col>
                    <xdr:colOff>0</xdr:colOff>
                    <xdr:row>109</xdr:row>
                    <xdr:rowOff>0</xdr:rowOff>
                  </from>
                  <to>
                    <xdr:col>14</xdr:col>
                    <xdr:colOff>57150</xdr:colOff>
                    <xdr:row>110</xdr:row>
                    <xdr:rowOff>19050</xdr:rowOff>
                  </to>
                </anchor>
              </controlPr>
            </control>
          </mc:Choice>
        </mc:AlternateContent>
        <mc:AlternateContent xmlns:mc="http://schemas.openxmlformats.org/markup-compatibility/2006">
          <mc:Choice Requires="x14">
            <control shapeId="90411" r:id="rId302" name="$N$111">
              <controlPr defaultSize="0" autoFill="0" autoLine="0" autoPict="0" macro="[0]!SelectedOption">
                <anchor moveWithCells="1">
                  <from>
                    <xdr:col>13</xdr:col>
                    <xdr:colOff>0</xdr:colOff>
                    <xdr:row>110</xdr:row>
                    <xdr:rowOff>0</xdr:rowOff>
                  </from>
                  <to>
                    <xdr:col>14</xdr:col>
                    <xdr:colOff>57150</xdr:colOff>
                    <xdr:row>111</xdr:row>
                    <xdr:rowOff>19050</xdr:rowOff>
                  </to>
                </anchor>
              </controlPr>
            </control>
          </mc:Choice>
        </mc:AlternateContent>
        <mc:AlternateContent xmlns:mc="http://schemas.openxmlformats.org/markup-compatibility/2006">
          <mc:Choice Requires="x14">
            <control shapeId="90412" r:id="rId303" name="$N$112">
              <controlPr defaultSize="0" autoFill="0" autoLine="0" autoPict="0" macro="[0]!SelectedOption">
                <anchor moveWithCells="1">
                  <from>
                    <xdr:col>13</xdr:col>
                    <xdr:colOff>0</xdr:colOff>
                    <xdr:row>111</xdr:row>
                    <xdr:rowOff>0</xdr:rowOff>
                  </from>
                  <to>
                    <xdr:col>14</xdr:col>
                    <xdr:colOff>57150</xdr:colOff>
                    <xdr:row>112</xdr:row>
                    <xdr:rowOff>19050</xdr:rowOff>
                  </to>
                </anchor>
              </controlPr>
            </control>
          </mc:Choice>
        </mc:AlternateContent>
        <mc:AlternateContent xmlns:mc="http://schemas.openxmlformats.org/markup-compatibility/2006">
          <mc:Choice Requires="x14">
            <control shapeId="90413" r:id="rId304" name="$N$113">
              <controlPr defaultSize="0" autoFill="0" autoLine="0" autoPict="0" macro="[0]!SelectedOption">
                <anchor moveWithCells="1">
                  <from>
                    <xdr:col>13</xdr:col>
                    <xdr:colOff>0</xdr:colOff>
                    <xdr:row>112</xdr:row>
                    <xdr:rowOff>0</xdr:rowOff>
                  </from>
                  <to>
                    <xdr:col>14</xdr:col>
                    <xdr:colOff>57150</xdr:colOff>
                    <xdr:row>113</xdr:row>
                    <xdr:rowOff>19050</xdr:rowOff>
                  </to>
                </anchor>
              </controlPr>
            </control>
          </mc:Choice>
        </mc:AlternateContent>
        <mc:AlternateContent xmlns:mc="http://schemas.openxmlformats.org/markup-compatibility/2006">
          <mc:Choice Requires="x14">
            <control shapeId="90414" r:id="rId305" name="$N$114">
              <controlPr defaultSize="0" autoFill="0" autoLine="0" autoPict="0" macro="[0]!SelectedOption">
                <anchor moveWithCells="1">
                  <from>
                    <xdr:col>13</xdr:col>
                    <xdr:colOff>0</xdr:colOff>
                    <xdr:row>113</xdr:row>
                    <xdr:rowOff>0</xdr:rowOff>
                  </from>
                  <to>
                    <xdr:col>14</xdr:col>
                    <xdr:colOff>57150</xdr:colOff>
                    <xdr:row>114</xdr:row>
                    <xdr:rowOff>19050</xdr:rowOff>
                  </to>
                </anchor>
              </controlPr>
            </control>
          </mc:Choice>
        </mc:AlternateContent>
        <mc:AlternateContent xmlns:mc="http://schemas.openxmlformats.org/markup-compatibility/2006">
          <mc:Choice Requires="x14">
            <control shapeId="90415" r:id="rId306" name="$N$115">
              <controlPr defaultSize="0" autoFill="0" autoLine="0" autoPict="0" macro="[0]!SelectedOption">
                <anchor moveWithCells="1">
                  <from>
                    <xdr:col>13</xdr:col>
                    <xdr:colOff>0</xdr:colOff>
                    <xdr:row>114</xdr:row>
                    <xdr:rowOff>0</xdr:rowOff>
                  </from>
                  <to>
                    <xdr:col>14</xdr:col>
                    <xdr:colOff>57150</xdr:colOff>
                    <xdr:row>115</xdr:row>
                    <xdr:rowOff>19050</xdr:rowOff>
                  </to>
                </anchor>
              </controlPr>
            </control>
          </mc:Choice>
        </mc:AlternateContent>
        <mc:AlternateContent xmlns:mc="http://schemas.openxmlformats.org/markup-compatibility/2006">
          <mc:Choice Requires="x14">
            <control shapeId="90416" r:id="rId307" name="$N$116">
              <controlPr defaultSize="0" autoFill="0" autoLine="0" autoPict="0" macro="[0]!SelectedOption">
                <anchor moveWithCells="1">
                  <from>
                    <xdr:col>13</xdr:col>
                    <xdr:colOff>0</xdr:colOff>
                    <xdr:row>115</xdr:row>
                    <xdr:rowOff>0</xdr:rowOff>
                  </from>
                  <to>
                    <xdr:col>14</xdr:col>
                    <xdr:colOff>57150</xdr:colOff>
                    <xdr:row>116</xdr:row>
                    <xdr:rowOff>19050</xdr:rowOff>
                  </to>
                </anchor>
              </controlPr>
            </control>
          </mc:Choice>
        </mc:AlternateContent>
        <mc:AlternateContent xmlns:mc="http://schemas.openxmlformats.org/markup-compatibility/2006">
          <mc:Choice Requires="x14">
            <control shapeId="90417" r:id="rId308" name="$N$117">
              <controlPr defaultSize="0" autoFill="0" autoLine="0" autoPict="0" macro="[0]!SelectedOption">
                <anchor moveWithCells="1">
                  <from>
                    <xdr:col>13</xdr:col>
                    <xdr:colOff>0</xdr:colOff>
                    <xdr:row>116</xdr:row>
                    <xdr:rowOff>0</xdr:rowOff>
                  </from>
                  <to>
                    <xdr:col>14</xdr:col>
                    <xdr:colOff>57150</xdr:colOff>
                    <xdr:row>117</xdr:row>
                    <xdr:rowOff>19050</xdr:rowOff>
                  </to>
                </anchor>
              </controlPr>
            </control>
          </mc:Choice>
        </mc:AlternateContent>
        <mc:AlternateContent xmlns:mc="http://schemas.openxmlformats.org/markup-compatibility/2006">
          <mc:Choice Requires="x14">
            <control shapeId="90418" r:id="rId309" name="$N$118">
              <controlPr defaultSize="0" autoFill="0" autoLine="0" autoPict="0" macro="[0]!SelectedOption">
                <anchor moveWithCells="1">
                  <from>
                    <xdr:col>13</xdr:col>
                    <xdr:colOff>0</xdr:colOff>
                    <xdr:row>117</xdr:row>
                    <xdr:rowOff>0</xdr:rowOff>
                  </from>
                  <to>
                    <xdr:col>14</xdr:col>
                    <xdr:colOff>57150</xdr:colOff>
                    <xdr:row>118</xdr:row>
                    <xdr:rowOff>19050</xdr:rowOff>
                  </to>
                </anchor>
              </controlPr>
            </control>
          </mc:Choice>
        </mc:AlternateContent>
        <mc:AlternateContent xmlns:mc="http://schemas.openxmlformats.org/markup-compatibility/2006">
          <mc:Choice Requires="x14">
            <control shapeId="90419" r:id="rId310" name="$N$119">
              <controlPr defaultSize="0" autoFill="0" autoLine="0" autoPict="0" macro="[0]!SelectedOption">
                <anchor moveWithCells="1">
                  <from>
                    <xdr:col>13</xdr:col>
                    <xdr:colOff>0</xdr:colOff>
                    <xdr:row>118</xdr:row>
                    <xdr:rowOff>0</xdr:rowOff>
                  </from>
                  <to>
                    <xdr:col>14</xdr:col>
                    <xdr:colOff>57150</xdr:colOff>
                    <xdr:row>119</xdr:row>
                    <xdr:rowOff>19050</xdr:rowOff>
                  </to>
                </anchor>
              </controlPr>
            </control>
          </mc:Choice>
        </mc:AlternateContent>
        <mc:AlternateContent xmlns:mc="http://schemas.openxmlformats.org/markup-compatibility/2006">
          <mc:Choice Requires="x14">
            <control shapeId="90420" r:id="rId311" name="$N$120">
              <controlPr defaultSize="0" autoFill="0" autoLine="0" autoPict="0" macro="[0]!SelectedOption">
                <anchor moveWithCells="1">
                  <from>
                    <xdr:col>13</xdr:col>
                    <xdr:colOff>0</xdr:colOff>
                    <xdr:row>119</xdr:row>
                    <xdr:rowOff>0</xdr:rowOff>
                  </from>
                  <to>
                    <xdr:col>14</xdr:col>
                    <xdr:colOff>57150</xdr:colOff>
                    <xdr:row>120</xdr:row>
                    <xdr:rowOff>19050</xdr:rowOff>
                  </to>
                </anchor>
              </controlPr>
            </control>
          </mc:Choice>
        </mc:AlternateContent>
        <mc:AlternateContent xmlns:mc="http://schemas.openxmlformats.org/markup-compatibility/2006">
          <mc:Choice Requires="x14">
            <control shapeId="90421" r:id="rId312" name="$N$121">
              <controlPr defaultSize="0" autoFill="0" autoLine="0" autoPict="0" macro="[0]!SelectedOption">
                <anchor moveWithCells="1">
                  <from>
                    <xdr:col>13</xdr:col>
                    <xdr:colOff>0</xdr:colOff>
                    <xdr:row>120</xdr:row>
                    <xdr:rowOff>0</xdr:rowOff>
                  </from>
                  <to>
                    <xdr:col>14</xdr:col>
                    <xdr:colOff>57150</xdr:colOff>
                    <xdr:row>121</xdr:row>
                    <xdr:rowOff>19050</xdr:rowOff>
                  </to>
                </anchor>
              </controlPr>
            </control>
          </mc:Choice>
        </mc:AlternateContent>
        <mc:AlternateContent xmlns:mc="http://schemas.openxmlformats.org/markup-compatibility/2006">
          <mc:Choice Requires="x14">
            <control shapeId="90422" r:id="rId313" name="$N$122">
              <controlPr defaultSize="0" autoFill="0" autoLine="0" autoPict="0" macro="[0]!SelectedOption">
                <anchor moveWithCells="1">
                  <from>
                    <xdr:col>13</xdr:col>
                    <xdr:colOff>0</xdr:colOff>
                    <xdr:row>121</xdr:row>
                    <xdr:rowOff>0</xdr:rowOff>
                  </from>
                  <to>
                    <xdr:col>14</xdr:col>
                    <xdr:colOff>57150</xdr:colOff>
                    <xdr:row>122</xdr:row>
                    <xdr:rowOff>19050</xdr:rowOff>
                  </to>
                </anchor>
              </controlPr>
            </control>
          </mc:Choice>
        </mc:AlternateContent>
        <mc:AlternateContent xmlns:mc="http://schemas.openxmlformats.org/markup-compatibility/2006">
          <mc:Choice Requires="x14">
            <control shapeId="90423" r:id="rId314" name="$N$123">
              <controlPr defaultSize="0" autoFill="0" autoLine="0" autoPict="0" macro="[0]!SelectedOption">
                <anchor moveWithCells="1">
                  <from>
                    <xdr:col>13</xdr:col>
                    <xdr:colOff>0</xdr:colOff>
                    <xdr:row>122</xdr:row>
                    <xdr:rowOff>0</xdr:rowOff>
                  </from>
                  <to>
                    <xdr:col>14</xdr:col>
                    <xdr:colOff>57150</xdr:colOff>
                    <xdr:row>123</xdr:row>
                    <xdr:rowOff>19050</xdr:rowOff>
                  </to>
                </anchor>
              </controlPr>
            </control>
          </mc:Choice>
        </mc:AlternateContent>
        <mc:AlternateContent xmlns:mc="http://schemas.openxmlformats.org/markup-compatibility/2006">
          <mc:Choice Requires="x14">
            <control shapeId="90424" r:id="rId315" name="$N$124">
              <controlPr defaultSize="0" autoFill="0" autoLine="0" autoPict="0" macro="[0]!SelectedOption">
                <anchor moveWithCells="1">
                  <from>
                    <xdr:col>13</xdr:col>
                    <xdr:colOff>0</xdr:colOff>
                    <xdr:row>123</xdr:row>
                    <xdr:rowOff>0</xdr:rowOff>
                  </from>
                  <to>
                    <xdr:col>14</xdr:col>
                    <xdr:colOff>57150</xdr:colOff>
                    <xdr:row>124</xdr:row>
                    <xdr:rowOff>19050</xdr:rowOff>
                  </to>
                </anchor>
              </controlPr>
            </control>
          </mc:Choice>
        </mc:AlternateContent>
        <mc:AlternateContent xmlns:mc="http://schemas.openxmlformats.org/markup-compatibility/2006">
          <mc:Choice Requires="x14">
            <control shapeId="90425" r:id="rId316" name="$N$125">
              <controlPr defaultSize="0" autoFill="0" autoLine="0" autoPict="0" macro="[0]!SelectedOption">
                <anchor moveWithCells="1">
                  <from>
                    <xdr:col>13</xdr:col>
                    <xdr:colOff>0</xdr:colOff>
                    <xdr:row>124</xdr:row>
                    <xdr:rowOff>0</xdr:rowOff>
                  </from>
                  <to>
                    <xdr:col>14</xdr:col>
                    <xdr:colOff>57150</xdr:colOff>
                    <xdr:row>125</xdr:row>
                    <xdr:rowOff>19050</xdr:rowOff>
                  </to>
                </anchor>
              </controlPr>
            </control>
          </mc:Choice>
        </mc:AlternateContent>
        <mc:AlternateContent xmlns:mc="http://schemas.openxmlformats.org/markup-compatibility/2006">
          <mc:Choice Requires="x14">
            <control shapeId="90426" r:id="rId317" name="$N$126">
              <controlPr defaultSize="0" autoFill="0" autoLine="0" autoPict="0" macro="[0]!SelectedOption">
                <anchor moveWithCells="1">
                  <from>
                    <xdr:col>13</xdr:col>
                    <xdr:colOff>0</xdr:colOff>
                    <xdr:row>125</xdr:row>
                    <xdr:rowOff>0</xdr:rowOff>
                  </from>
                  <to>
                    <xdr:col>14</xdr:col>
                    <xdr:colOff>57150</xdr:colOff>
                    <xdr:row>126</xdr:row>
                    <xdr:rowOff>19050</xdr:rowOff>
                  </to>
                </anchor>
              </controlPr>
            </control>
          </mc:Choice>
        </mc:AlternateContent>
        <mc:AlternateContent xmlns:mc="http://schemas.openxmlformats.org/markup-compatibility/2006">
          <mc:Choice Requires="x14">
            <control shapeId="90427" r:id="rId318" name="$N$127">
              <controlPr defaultSize="0" autoFill="0" autoLine="0" autoPict="0" macro="[0]!SelectedOption">
                <anchor moveWithCells="1">
                  <from>
                    <xdr:col>13</xdr:col>
                    <xdr:colOff>0</xdr:colOff>
                    <xdr:row>126</xdr:row>
                    <xdr:rowOff>0</xdr:rowOff>
                  </from>
                  <to>
                    <xdr:col>14</xdr:col>
                    <xdr:colOff>57150</xdr:colOff>
                    <xdr:row>127</xdr:row>
                    <xdr:rowOff>19050</xdr:rowOff>
                  </to>
                </anchor>
              </controlPr>
            </control>
          </mc:Choice>
        </mc:AlternateContent>
        <mc:AlternateContent xmlns:mc="http://schemas.openxmlformats.org/markup-compatibility/2006">
          <mc:Choice Requires="x14">
            <control shapeId="90428" r:id="rId319" name="$N$128">
              <controlPr defaultSize="0" autoFill="0" autoLine="0" autoPict="0" macro="[0]!SelectedOption">
                <anchor moveWithCells="1">
                  <from>
                    <xdr:col>13</xdr:col>
                    <xdr:colOff>0</xdr:colOff>
                    <xdr:row>127</xdr:row>
                    <xdr:rowOff>0</xdr:rowOff>
                  </from>
                  <to>
                    <xdr:col>14</xdr:col>
                    <xdr:colOff>57150</xdr:colOff>
                    <xdr:row>128</xdr:row>
                    <xdr:rowOff>19050</xdr:rowOff>
                  </to>
                </anchor>
              </controlPr>
            </control>
          </mc:Choice>
        </mc:AlternateContent>
        <mc:AlternateContent xmlns:mc="http://schemas.openxmlformats.org/markup-compatibility/2006">
          <mc:Choice Requires="x14">
            <control shapeId="90429" r:id="rId320" name="$N$129">
              <controlPr defaultSize="0" autoFill="0" autoLine="0" autoPict="0" macro="[0]!SelectedOption">
                <anchor moveWithCells="1">
                  <from>
                    <xdr:col>13</xdr:col>
                    <xdr:colOff>0</xdr:colOff>
                    <xdr:row>128</xdr:row>
                    <xdr:rowOff>0</xdr:rowOff>
                  </from>
                  <to>
                    <xdr:col>14</xdr:col>
                    <xdr:colOff>57150</xdr:colOff>
                    <xdr:row>129</xdr:row>
                    <xdr:rowOff>19050</xdr:rowOff>
                  </to>
                </anchor>
              </controlPr>
            </control>
          </mc:Choice>
        </mc:AlternateContent>
        <mc:AlternateContent xmlns:mc="http://schemas.openxmlformats.org/markup-compatibility/2006">
          <mc:Choice Requires="x14">
            <control shapeId="90430" r:id="rId321" name="$N$130">
              <controlPr defaultSize="0" autoFill="0" autoLine="0" autoPict="0" macro="[0]!SelectedOption">
                <anchor moveWithCells="1">
                  <from>
                    <xdr:col>13</xdr:col>
                    <xdr:colOff>0</xdr:colOff>
                    <xdr:row>129</xdr:row>
                    <xdr:rowOff>0</xdr:rowOff>
                  </from>
                  <to>
                    <xdr:col>14</xdr:col>
                    <xdr:colOff>57150</xdr:colOff>
                    <xdr:row>130</xdr:row>
                    <xdr:rowOff>19050</xdr:rowOff>
                  </to>
                </anchor>
              </controlPr>
            </control>
          </mc:Choice>
        </mc:AlternateContent>
        <mc:AlternateContent xmlns:mc="http://schemas.openxmlformats.org/markup-compatibility/2006">
          <mc:Choice Requires="x14">
            <control shapeId="90431" r:id="rId322" name="$N$131">
              <controlPr defaultSize="0" autoFill="0" autoLine="0" autoPict="0" macro="[0]!SelectedOption">
                <anchor moveWithCells="1">
                  <from>
                    <xdr:col>13</xdr:col>
                    <xdr:colOff>0</xdr:colOff>
                    <xdr:row>130</xdr:row>
                    <xdr:rowOff>0</xdr:rowOff>
                  </from>
                  <to>
                    <xdr:col>14</xdr:col>
                    <xdr:colOff>57150</xdr:colOff>
                    <xdr:row>131</xdr:row>
                    <xdr:rowOff>19050</xdr:rowOff>
                  </to>
                </anchor>
              </controlPr>
            </control>
          </mc:Choice>
        </mc:AlternateContent>
        <mc:AlternateContent xmlns:mc="http://schemas.openxmlformats.org/markup-compatibility/2006">
          <mc:Choice Requires="x14">
            <control shapeId="90432" r:id="rId323" name="$N$132">
              <controlPr defaultSize="0" autoFill="0" autoLine="0" autoPict="0" macro="[0]!SelectedOption">
                <anchor moveWithCells="1">
                  <from>
                    <xdr:col>13</xdr:col>
                    <xdr:colOff>0</xdr:colOff>
                    <xdr:row>131</xdr:row>
                    <xdr:rowOff>0</xdr:rowOff>
                  </from>
                  <to>
                    <xdr:col>14</xdr:col>
                    <xdr:colOff>57150</xdr:colOff>
                    <xdr:row>132</xdr:row>
                    <xdr:rowOff>19050</xdr:rowOff>
                  </to>
                </anchor>
              </controlPr>
            </control>
          </mc:Choice>
        </mc:AlternateContent>
        <mc:AlternateContent xmlns:mc="http://schemas.openxmlformats.org/markup-compatibility/2006">
          <mc:Choice Requires="x14">
            <control shapeId="90433" r:id="rId324" name="$N$133">
              <controlPr defaultSize="0" autoFill="0" autoLine="0" autoPict="0" macro="[0]!SelectedOption">
                <anchor moveWithCells="1">
                  <from>
                    <xdr:col>13</xdr:col>
                    <xdr:colOff>0</xdr:colOff>
                    <xdr:row>132</xdr:row>
                    <xdr:rowOff>0</xdr:rowOff>
                  </from>
                  <to>
                    <xdr:col>14</xdr:col>
                    <xdr:colOff>57150</xdr:colOff>
                    <xdr:row>133</xdr:row>
                    <xdr:rowOff>19050</xdr:rowOff>
                  </to>
                </anchor>
              </controlPr>
            </control>
          </mc:Choice>
        </mc:AlternateContent>
        <mc:AlternateContent xmlns:mc="http://schemas.openxmlformats.org/markup-compatibility/2006">
          <mc:Choice Requires="x14">
            <control shapeId="90434" r:id="rId325" name="$N$134">
              <controlPr defaultSize="0" autoFill="0" autoLine="0" autoPict="0" macro="[0]!SelectedOption">
                <anchor moveWithCells="1">
                  <from>
                    <xdr:col>13</xdr:col>
                    <xdr:colOff>0</xdr:colOff>
                    <xdr:row>133</xdr:row>
                    <xdr:rowOff>0</xdr:rowOff>
                  </from>
                  <to>
                    <xdr:col>14</xdr:col>
                    <xdr:colOff>57150</xdr:colOff>
                    <xdr:row>134</xdr:row>
                    <xdr:rowOff>19050</xdr:rowOff>
                  </to>
                </anchor>
              </controlPr>
            </control>
          </mc:Choice>
        </mc:AlternateContent>
        <mc:AlternateContent xmlns:mc="http://schemas.openxmlformats.org/markup-compatibility/2006">
          <mc:Choice Requires="x14">
            <control shapeId="90435" r:id="rId326" name="$N$135">
              <controlPr defaultSize="0" autoFill="0" autoLine="0" autoPict="0" macro="[0]!SelectedOption">
                <anchor moveWithCells="1">
                  <from>
                    <xdr:col>13</xdr:col>
                    <xdr:colOff>0</xdr:colOff>
                    <xdr:row>134</xdr:row>
                    <xdr:rowOff>0</xdr:rowOff>
                  </from>
                  <to>
                    <xdr:col>14</xdr:col>
                    <xdr:colOff>57150</xdr:colOff>
                    <xdr:row>135</xdr:row>
                    <xdr:rowOff>19050</xdr:rowOff>
                  </to>
                </anchor>
              </controlPr>
            </control>
          </mc:Choice>
        </mc:AlternateContent>
        <mc:AlternateContent xmlns:mc="http://schemas.openxmlformats.org/markup-compatibility/2006">
          <mc:Choice Requires="x14">
            <control shapeId="90436" r:id="rId327" name="$N$136">
              <controlPr defaultSize="0" autoFill="0" autoLine="0" autoPict="0" macro="[0]!SelectedOption">
                <anchor moveWithCells="1">
                  <from>
                    <xdr:col>13</xdr:col>
                    <xdr:colOff>0</xdr:colOff>
                    <xdr:row>135</xdr:row>
                    <xdr:rowOff>0</xdr:rowOff>
                  </from>
                  <to>
                    <xdr:col>14</xdr:col>
                    <xdr:colOff>57150</xdr:colOff>
                    <xdr:row>136</xdr:row>
                    <xdr:rowOff>19050</xdr:rowOff>
                  </to>
                </anchor>
              </controlPr>
            </control>
          </mc:Choice>
        </mc:AlternateContent>
        <mc:AlternateContent xmlns:mc="http://schemas.openxmlformats.org/markup-compatibility/2006">
          <mc:Choice Requires="x14">
            <control shapeId="90437" r:id="rId328" name="$N$137">
              <controlPr defaultSize="0" autoFill="0" autoLine="0" autoPict="0" macro="[0]!SelectedOption">
                <anchor moveWithCells="1">
                  <from>
                    <xdr:col>13</xdr:col>
                    <xdr:colOff>0</xdr:colOff>
                    <xdr:row>136</xdr:row>
                    <xdr:rowOff>0</xdr:rowOff>
                  </from>
                  <to>
                    <xdr:col>14</xdr:col>
                    <xdr:colOff>57150</xdr:colOff>
                    <xdr:row>137</xdr:row>
                    <xdr:rowOff>19050</xdr:rowOff>
                  </to>
                </anchor>
              </controlPr>
            </control>
          </mc:Choice>
        </mc:AlternateContent>
        <mc:AlternateContent xmlns:mc="http://schemas.openxmlformats.org/markup-compatibility/2006">
          <mc:Choice Requires="x14">
            <control shapeId="90438" r:id="rId329" name="$N$138">
              <controlPr defaultSize="0" autoFill="0" autoLine="0" autoPict="0" macro="[0]!SelectedOption">
                <anchor moveWithCells="1">
                  <from>
                    <xdr:col>13</xdr:col>
                    <xdr:colOff>0</xdr:colOff>
                    <xdr:row>137</xdr:row>
                    <xdr:rowOff>0</xdr:rowOff>
                  </from>
                  <to>
                    <xdr:col>14</xdr:col>
                    <xdr:colOff>57150</xdr:colOff>
                    <xdr:row>138</xdr:row>
                    <xdr:rowOff>19050</xdr:rowOff>
                  </to>
                </anchor>
              </controlPr>
            </control>
          </mc:Choice>
        </mc:AlternateContent>
        <mc:AlternateContent xmlns:mc="http://schemas.openxmlformats.org/markup-compatibility/2006">
          <mc:Choice Requires="x14">
            <control shapeId="90439" r:id="rId330" name="$N$139">
              <controlPr defaultSize="0" autoFill="0" autoLine="0" autoPict="0" macro="[0]!SelectedOption">
                <anchor moveWithCells="1">
                  <from>
                    <xdr:col>13</xdr:col>
                    <xdr:colOff>0</xdr:colOff>
                    <xdr:row>138</xdr:row>
                    <xdr:rowOff>0</xdr:rowOff>
                  </from>
                  <to>
                    <xdr:col>14</xdr:col>
                    <xdr:colOff>57150</xdr:colOff>
                    <xdr:row>139</xdr:row>
                    <xdr:rowOff>19050</xdr:rowOff>
                  </to>
                </anchor>
              </controlPr>
            </control>
          </mc:Choice>
        </mc:AlternateContent>
        <mc:AlternateContent xmlns:mc="http://schemas.openxmlformats.org/markup-compatibility/2006">
          <mc:Choice Requires="x14">
            <control shapeId="90440" r:id="rId331" name="$N$140">
              <controlPr defaultSize="0" autoFill="0" autoLine="0" autoPict="0" macro="[0]!SelectedOption">
                <anchor moveWithCells="1">
                  <from>
                    <xdr:col>13</xdr:col>
                    <xdr:colOff>0</xdr:colOff>
                    <xdr:row>139</xdr:row>
                    <xdr:rowOff>0</xdr:rowOff>
                  </from>
                  <to>
                    <xdr:col>14</xdr:col>
                    <xdr:colOff>57150</xdr:colOff>
                    <xdr:row>140</xdr:row>
                    <xdr:rowOff>19050</xdr:rowOff>
                  </to>
                </anchor>
              </controlPr>
            </control>
          </mc:Choice>
        </mc:AlternateContent>
        <mc:AlternateContent xmlns:mc="http://schemas.openxmlformats.org/markup-compatibility/2006">
          <mc:Choice Requires="x14">
            <control shapeId="90441" r:id="rId332" name="$N$141">
              <controlPr defaultSize="0" autoFill="0" autoLine="0" autoPict="0" macro="[0]!SelectedOption">
                <anchor moveWithCells="1">
                  <from>
                    <xdr:col>13</xdr:col>
                    <xdr:colOff>0</xdr:colOff>
                    <xdr:row>140</xdr:row>
                    <xdr:rowOff>0</xdr:rowOff>
                  </from>
                  <to>
                    <xdr:col>14</xdr:col>
                    <xdr:colOff>57150</xdr:colOff>
                    <xdr:row>141</xdr:row>
                    <xdr:rowOff>19050</xdr:rowOff>
                  </to>
                </anchor>
              </controlPr>
            </control>
          </mc:Choice>
        </mc:AlternateContent>
        <mc:AlternateContent xmlns:mc="http://schemas.openxmlformats.org/markup-compatibility/2006">
          <mc:Choice Requires="x14">
            <control shapeId="90442" r:id="rId333" name="$N$142">
              <controlPr defaultSize="0" autoFill="0" autoLine="0" autoPict="0" macro="[0]!SelectedOption">
                <anchor moveWithCells="1">
                  <from>
                    <xdr:col>13</xdr:col>
                    <xdr:colOff>0</xdr:colOff>
                    <xdr:row>141</xdr:row>
                    <xdr:rowOff>0</xdr:rowOff>
                  </from>
                  <to>
                    <xdr:col>14</xdr:col>
                    <xdr:colOff>57150</xdr:colOff>
                    <xdr:row>142</xdr:row>
                    <xdr:rowOff>19050</xdr:rowOff>
                  </to>
                </anchor>
              </controlPr>
            </control>
          </mc:Choice>
        </mc:AlternateContent>
        <mc:AlternateContent xmlns:mc="http://schemas.openxmlformats.org/markup-compatibility/2006">
          <mc:Choice Requires="x14">
            <control shapeId="90443" r:id="rId334" name="$N$143">
              <controlPr defaultSize="0" autoFill="0" autoLine="0" autoPict="0" macro="[0]!SelectedOption">
                <anchor moveWithCells="1">
                  <from>
                    <xdr:col>13</xdr:col>
                    <xdr:colOff>0</xdr:colOff>
                    <xdr:row>142</xdr:row>
                    <xdr:rowOff>0</xdr:rowOff>
                  </from>
                  <to>
                    <xdr:col>14</xdr:col>
                    <xdr:colOff>57150</xdr:colOff>
                    <xdr:row>143</xdr:row>
                    <xdr:rowOff>19050</xdr:rowOff>
                  </to>
                </anchor>
              </controlPr>
            </control>
          </mc:Choice>
        </mc:AlternateContent>
        <mc:AlternateContent xmlns:mc="http://schemas.openxmlformats.org/markup-compatibility/2006">
          <mc:Choice Requires="x14">
            <control shapeId="90444" r:id="rId335" name="$N$144">
              <controlPr defaultSize="0" autoFill="0" autoLine="0" autoPict="0" macro="[0]!SelectedOption">
                <anchor moveWithCells="1">
                  <from>
                    <xdr:col>13</xdr:col>
                    <xdr:colOff>0</xdr:colOff>
                    <xdr:row>143</xdr:row>
                    <xdr:rowOff>0</xdr:rowOff>
                  </from>
                  <to>
                    <xdr:col>14</xdr:col>
                    <xdr:colOff>57150</xdr:colOff>
                    <xdr:row>144</xdr:row>
                    <xdr:rowOff>19050</xdr:rowOff>
                  </to>
                </anchor>
              </controlPr>
            </control>
          </mc:Choice>
        </mc:AlternateContent>
        <mc:AlternateContent xmlns:mc="http://schemas.openxmlformats.org/markup-compatibility/2006">
          <mc:Choice Requires="x14">
            <control shapeId="90445" r:id="rId336" name="$N$145">
              <controlPr defaultSize="0" autoFill="0" autoLine="0" autoPict="0" macro="[0]!SelectedOption">
                <anchor moveWithCells="1">
                  <from>
                    <xdr:col>13</xdr:col>
                    <xdr:colOff>0</xdr:colOff>
                    <xdr:row>144</xdr:row>
                    <xdr:rowOff>0</xdr:rowOff>
                  </from>
                  <to>
                    <xdr:col>14</xdr:col>
                    <xdr:colOff>57150</xdr:colOff>
                    <xdr:row>145</xdr:row>
                    <xdr:rowOff>19050</xdr:rowOff>
                  </to>
                </anchor>
              </controlPr>
            </control>
          </mc:Choice>
        </mc:AlternateContent>
        <mc:AlternateContent xmlns:mc="http://schemas.openxmlformats.org/markup-compatibility/2006">
          <mc:Choice Requires="x14">
            <control shapeId="90446" r:id="rId337" name="$N$146">
              <controlPr defaultSize="0" autoFill="0" autoLine="0" autoPict="0" macro="[0]!SelectedOption">
                <anchor moveWithCells="1">
                  <from>
                    <xdr:col>13</xdr:col>
                    <xdr:colOff>0</xdr:colOff>
                    <xdr:row>145</xdr:row>
                    <xdr:rowOff>0</xdr:rowOff>
                  </from>
                  <to>
                    <xdr:col>14</xdr:col>
                    <xdr:colOff>57150</xdr:colOff>
                    <xdr:row>146</xdr:row>
                    <xdr:rowOff>19050</xdr:rowOff>
                  </to>
                </anchor>
              </controlPr>
            </control>
          </mc:Choice>
        </mc:AlternateContent>
        <mc:AlternateContent xmlns:mc="http://schemas.openxmlformats.org/markup-compatibility/2006">
          <mc:Choice Requires="x14">
            <control shapeId="90447" r:id="rId338" name="$N$147">
              <controlPr defaultSize="0" autoFill="0" autoLine="0" autoPict="0" macro="[0]!SelectedOption">
                <anchor moveWithCells="1">
                  <from>
                    <xdr:col>13</xdr:col>
                    <xdr:colOff>0</xdr:colOff>
                    <xdr:row>146</xdr:row>
                    <xdr:rowOff>0</xdr:rowOff>
                  </from>
                  <to>
                    <xdr:col>14</xdr:col>
                    <xdr:colOff>57150</xdr:colOff>
                    <xdr:row>147</xdr:row>
                    <xdr:rowOff>19050</xdr:rowOff>
                  </to>
                </anchor>
              </controlPr>
            </control>
          </mc:Choice>
        </mc:AlternateContent>
        <mc:AlternateContent xmlns:mc="http://schemas.openxmlformats.org/markup-compatibility/2006">
          <mc:Choice Requires="x14">
            <control shapeId="90448" r:id="rId339" name="$N$148">
              <controlPr defaultSize="0" autoFill="0" autoLine="0" autoPict="0" macro="[0]!SelectedOption">
                <anchor moveWithCells="1">
                  <from>
                    <xdr:col>13</xdr:col>
                    <xdr:colOff>0</xdr:colOff>
                    <xdr:row>147</xdr:row>
                    <xdr:rowOff>0</xdr:rowOff>
                  </from>
                  <to>
                    <xdr:col>14</xdr:col>
                    <xdr:colOff>57150</xdr:colOff>
                    <xdr:row>148</xdr:row>
                    <xdr:rowOff>19050</xdr:rowOff>
                  </to>
                </anchor>
              </controlPr>
            </control>
          </mc:Choice>
        </mc:AlternateContent>
        <mc:AlternateContent xmlns:mc="http://schemas.openxmlformats.org/markup-compatibility/2006">
          <mc:Choice Requires="x14">
            <control shapeId="90449" r:id="rId340" name="$N$149">
              <controlPr defaultSize="0" autoFill="0" autoLine="0" autoPict="0" macro="[0]!SelectedOption">
                <anchor moveWithCells="1">
                  <from>
                    <xdr:col>13</xdr:col>
                    <xdr:colOff>0</xdr:colOff>
                    <xdr:row>148</xdr:row>
                    <xdr:rowOff>0</xdr:rowOff>
                  </from>
                  <to>
                    <xdr:col>14</xdr:col>
                    <xdr:colOff>57150</xdr:colOff>
                    <xdr:row>149</xdr:row>
                    <xdr:rowOff>19050</xdr:rowOff>
                  </to>
                </anchor>
              </controlPr>
            </control>
          </mc:Choice>
        </mc:AlternateContent>
        <mc:AlternateContent xmlns:mc="http://schemas.openxmlformats.org/markup-compatibility/2006">
          <mc:Choice Requires="x14">
            <control shapeId="90450" r:id="rId341" name="$N$150">
              <controlPr defaultSize="0" autoFill="0" autoLine="0" autoPict="0" macro="[0]!SelectedOption">
                <anchor moveWithCells="1">
                  <from>
                    <xdr:col>13</xdr:col>
                    <xdr:colOff>0</xdr:colOff>
                    <xdr:row>149</xdr:row>
                    <xdr:rowOff>0</xdr:rowOff>
                  </from>
                  <to>
                    <xdr:col>14</xdr:col>
                    <xdr:colOff>57150</xdr:colOff>
                    <xdr:row>150</xdr:row>
                    <xdr:rowOff>19050</xdr:rowOff>
                  </to>
                </anchor>
              </controlPr>
            </control>
          </mc:Choice>
        </mc:AlternateContent>
        <mc:AlternateContent xmlns:mc="http://schemas.openxmlformats.org/markup-compatibility/2006">
          <mc:Choice Requires="x14">
            <control shapeId="90451" r:id="rId342" name="$N$151">
              <controlPr defaultSize="0" autoFill="0" autoLine="0" autoPict="0" macro="[0]!SelectedOption">
                <anchor moveWithCells="1">
                  <from>
                    <xdr:col>13</xdr:col>
                    <xdr:colOff>0</xdr:colOff>
                    <xdr:row>150</xdr:row>
                    <xdr:rowOff>0</xdr:rowOff>
                  </from>
                  <to>
                    <xdr:col>14</xdr:col>
                    <xdr:colOff>57150</xdr:colOff>
                    <xdr:row>151</xdr:row>
                    <xdr:rowOff>19050</xdr:rowOff>
                  </to>
                </anchor>
              </controlPr>
            </control>
          </mc:Choice>
        </mc:AlternateContent>
        <mc:AlternateContent xmlns:mc="http://schemas.openxmlformats.org/markup-compatibility/2006">
          <mc:Choice Requires="x14">
            <control shapeId="90452" r:id="rId343" name="$N$152">
              <controlPr defaultSize="0" autoFill="0" autoLine="0" autoPict="0" macro="[0]!SelectedOption">
                <anchor moveWithCells="1">
                  <from>
                    <xdr:col>13</xdr:col>
                    <xdr:colOff>0</xdr:colOff>
                    <xdr:row>151</xdr:row>
                    <xdr:rowOff>0</xdr:rowOff>
                  </from>
                  <to>
                    <xdr:col>14</xdr:col>
                    <xdr:colOff>57150</xdr:colOff>
                    <xdr:row>152</xdr:row>
                    <xdr:rowOff>19050</xdr:rowOff>
                  </to>
                </anchor>
              </controlPr>
            </control>
          </mc:Choice>
        </mc:AlternateContent>
        <mc:AlternateContent xmlns:mc="http://schemas.openxmlformats.org/markup-compatibility/2006">
          <mc:Choice Requires="x14">
            <control shapeId="90453" r:id="rId344" name="$N$153">
              <controlPr defaultSize="0" autoFill="0" autoLine="0" autoPict="0" macro="[0]!SelectedOption">
                <anchor moveWithCells="1">
                  <from>
                    <xdr:col>13</xdr:col>
                    <xdr:colOff>0</xdr:colOff>
                    <xdr:row>152</xdr:row>
                    <xdr:rowOff>0</xdr:rowOff>
                  </from>
                  <to>
                    <xdr:col>14</xdr:col>
                    <xdr:colOff>57150</xdr:colOff>
                    <xdr:row>153</xdr:row>
                    <xdr:rowOff>19050</xdr:rowOff>
                  </to>
                </anchor>
              </controlPr>
            </control>
          </mc:Choice>
        </mc:AlternateContent>
        <mc:AlternateContent xmlns:mc="http://schemas.openxmlformats.org/markup-compatibility/2006">
          <mc:Choice Requires="x14">
            <control shapeId="90454" r:id="rId345" name="$N$154">
              <controlPr defaultSize="0" autoFill="0" autoLine="0" autoPict="0" macro="[0]!SelectedOption">
                <anchor moveWithCells="1">
                  <from>
                    <xdr:col>13</xdr:col>
                    <xdr:colOff>0</xdr:colOff>
                    <xdr:row>153</xdr:row>
                    <xdr:rowOff>0</xdr:rowOff>
                  </from>
                  <to>
                    <xdr:col>14</xdr:col>
                    <xdr:colOff>57150</xdr:colOff>
                    <xdr:row>154</xdr:row>
                    <xdr:rowOff>19050</xdr:rowOff>
                  </to>
                </anchor>
              </controlPr>
            </control>
          </mc:Choice>
        </mc:AlternateContent>
        <mc:AlternateContent xmlns:mc="http://schemas.openxmlformats.org/markup-compatibility/2006">
          <mc:Choice Requires="x14">
            <control shapeId="90455" r:id="rId346" name="$N$155">
              <controlPr defaultSize="0" autoFill="0" autoLine="0" autoPict="0" macro="[0]!SelectedOption">
                <anchor moveWithCells="1">
                  <from>
                    <xdr:col>13</xdr:col>
                    <xdr:colOff>0</xdr:colOff>
                    <xdr:row>154</xdr:row>
                    <xdr:rowOff>0</xdr:rowOff>
                  </from>
                  <to>
                    <xdr:col>14</xdr:col>
                    <xdr:colOff>57150</xdr:colOff>
                    <xdr:row>155</xdr:row>
                    <xdr:rowOff>19050</xdr:rowOff>
                  </to>
                </anchor>
              </controlPr>
            </control>
          </mc:Choice>
        </mc:AlternateContent>
        <mc:AlternateContent xmlns:mc="http://schemas.openxmlformats.org/markup-compatibility/2006">
          <mc:Choice Requires="x14">
            <control shapeId="90456" r:id="rId347" name="$N$156">
              <controlPr defaultSize="0" autoFill="0" autoLine="0" autoPict="0" macro="[0]!SelectedOption">
                <anchor moveWithCells="1">
                  <from>
                    <xdr:col>13</xdr:col>
                    <xdr:colOff>0</xdr:colOff>
                    <xdr:row>155</xdr:row>
                    <xdr:rowOff>0</xdr:rowOff>
                  </from>
                  <to>
                    <xdr:col>14</xdr:col>
                    <xdr:colOff>57150</xdr:colOff>
                    <xdr:row>156</xdr:row>
                    <xdr:rowOff>19050</xdr:rowOff>
                  </to>
                </anchor>
              </controlPr>
            </control>
          </mc:Choice>
        </mc:AlternateContent>
        <mc:AlternateContent xmlns:mc="http://schemas.openxmlformats.org/markup-compatibility/2006">
          <mc:Choice Requires="x14">
            <control shapeId="90457" r:id="rId348" name="$N$157">
              <controlPr defaultSize="0" autoFill="0" autoLine="0" autoPict="0" macro="[0]!SelectedOption">
                <anchor moveWithCells="1">
                  <from>
                    <xdr:col>13</xdr:col>
                    <xdr:colOff>0</xdr:colOff>
                    <xdr:row>156</xdr:row>
                    <xdr:rowOff>0</xdr:rowOff>
                  </from>
                  <to>
                    <xdr:col>14</xdr:col>
                    <xdr:colOff>57150</xdr:colOff>
                    <xdr:row>157</xdr:row>
                    <xdr:rowOff>19050</xdr:rowOff>
                  </to>
                </anchor>
              </controlPr>
            </control>
          </mc:Choice>
        </mc:AlternateContent>
        <mc:AlternateContent xmlns:mc="http://schemas.openxmlformats.org/markup-compatibility/2006">
          <mc:Choice Requires="x14">
            <control shapeId="90458" r:id="rId349" name="$N$158">
              <controlPr defaultSize="0" autoFill="0" autoLine="0" autoPict="0" macro="[0]!SelectedOption">
                <anchor moveWithCells="1">
                  <from>
                    <xdr:col>13</xdr:col>
                    <xdr:colOff>0</xdr:colOff>
                    <xdr:row>157</xdr:row>
                    <xdr:rowOff>0</xdr:rowOff>
                  </from>
                  <to>
                    <xdr:col>14</xdr:col>
                    <xdr:colOff>57150</xdr:colOff>
                    <xdr:row>158</xdr:row>
                    <xdr:rowOff>19050</xdr:rowOff>
                  </to>
                </anchor>
              </controlPr>
            </control>
          </mc:Choice>
        </mc:AlternateContent>
        <mc:AlternateContent xmlns:mc="http://schemas.openxmlformats.org/markup-compatibility/2006">
          <mc:Choice Requires="x14">
            <control shapeId="90459" r:id="rId350" name="$N$159">
              <controlPr defaultSize="0" autoFill="0" autoLine="0" autoPict="0" macro="[0]!SelectedOption">
                <anchor moveWithCells="1">
                  <from>
                    <xdr:col>13</xdr:col>
                    <xdr:colOff>0</xdr:colOff>
                    <xdr:row>158</xdr:row>
                    <xdr:rowOff>0</xdr:rowOff>
                  </from>
                  <to>
                    <xdr:col>14</xdr:col>
                    <xdr:colOff>57150</xdr:colOff>
                    <xdr:row>159</xdr:row>
                    <xdr:rowOff>19050</xdr:rowOff>
                  </to>
                </anchor>
              </controlPr>
            </control>
          </mc:Choice>
        </mc:AlternateContent>
        <mc:AlternateContent xmlns:mc="http://schemas.openxmlformats.org/markup-compatibility/2006">
          <mc:Choice Requires="x14">
            <control shapeId="90460" r:id="rId351" name="$N$160">
              <controlPr defaultSize="0" autoFill="0" autoLine="0" autoPict="0" macro="[0]!SelectedOption">
                <anchor moveWithCells="1">
                  <from>
                    <xdr:col>13</xdr:col>
                    <xdr:colOff>0</xdr:colOff>
                    <xdr:row>159</xdr:row>
                    <xdr:rowOff>0</xdr:rowOff>
                  </from>
                  <to>
                    <xdr:col>14</xdr:col>
                    <xdr:colOff>57150</xdr:colOff>
                    <xdr:row>160</xdr:row>
                    <xdr:rowOff>19050</xdr:rowOff>
                  </to>
                </anchor>
              </controlPr>
            </control>
          </mc:Choice>
        </mc:AlternateContent>
        <mc:AlternateContent xmlns:mc="http://schemas.openxmlformats.org/markup-compatibility/2006">
          <mc:Choice Requires="x14">
            <control shapeId="90461" r:id="rId352" name="$N$161">
              <controlPr defaultSize="0" autoFill="0" autoLine="0" autoPict="0" macro="[0]!SelectedOption">
                <anchor moveWithCells="1">
                  <from>
                    <xdr:col>13</xdr:col>
                    <xdr:colOff>0</xdr:colOff>
                    <xdr:row>160</xdr:row>
                    <xdr:rowOff>0</xdr:rowOff>
                  </from>
                  <to>
                    <xdr:col>14</xdr:col>
                    <xdr:colOff>57150</xdr:colOff>
                    <xdr:row>161</xdr:row>
                    <xdr:rowOff>19050</xdr:rowOff>
                  </to>
                </anchor>
              </controlPr>
            </control>
          </mc:Choice>
        </mc:AlternateContent>
        <mc:AlternateContent xmlns:mc="http://schemas.openxmlformats.org/markup-compatibility/2006">
          <mc:Choice Requires="x14">
            <control shapeId="90462" r:id="rId353" name="$N$162">
              <controlPr defaultSize="0" autoFill="0" autoLine="0" autoPict="0" macro="[0]!SelectedOption">
                <anchor moveWithCells="1">
                  <from>
                    <xdr:col>13</xdr:col>
                    <xdr:colOff>0</xdr:colOff>
                    <xdr:row>161</xdr:row>
                    <xdr:rowOff>0</xdr:rowOff>
                  </from>
                  <to>
                    <xdr:col>14</xdr:col>
                    <xdr:colOff>57150</xdr:colOff>
                    <xdr:row>162</xdr:row>
                    <xdr:rowOff>19050</xdr:rowOff>
                  </to>
                </anchor>
              </controlPr>
            </control>
          </mc:Choice>
        </mc:AlternateContent>
        <mc:AlternateContent xmlns:mc="http://schemas.openxmlformats.org/markup-compatibility/2006">
          <mc:Choice Requires="x14">
            <control shapeId="90463" r:id="rId354" name="$N$163">
              <controlPr defaultSize="0" autoFill="0" autoLine="0" autoPict="0" macro="[0]!SelectedOption">
                <anchor moveWithCells="1">
                  <from>
                    <xdr:col>13</xdr:col>
                    <xdr:colOff>0</xdr:colOff>
                    <xdr:row>162</xdr:row>
                    <xdr:rowOff>0</xdr:rowOff>
                  </from>
                  <to>
                    <xdr:col>14</xdr:col>
                    <xdr:colOff>57150</xdr:colOff>
                    <xdr:row>163</xdr:row>
                    <xdr:rowOff>19050</xdr:rowOff>
                  </to>
                </anchor>
              </controlPr>
            </control>
          </mc:Choice>
        </mc:AlternateContent>
        <mc:AlternateContent xmlns:mc="http://schemas.openxmlformats.org/markup-compatibility/2006">
          <mc:Choice Requires="x14">
            <control shapeId="90464" r:id="rId355" name="$N$164">
              <controlPr defaultSize="0" autoFill="0" autoLine="0" autoPict="0" macro="[0]!SelectedOption">
                <anchor moveWithCells="1">
                  <from>
                    <xdr:col>13</xdr:col>
                    <xdr:colOff>0</xdr:colOff>
                    <xdr:row>163</xdr:row>
                    <xdr:rowOff>0</xdr:rowOff>
                  </from>
                  <to>
                    <xdr:col>14</xdr:col>
                    <xdr:colOff>57150</xdr:colOff>
                    <xdr:row>164</xdr:row>
                    <xdr:rowOff>19050</xdr:rowOff>
                  </to>
                </anchor>
              </controlPr>
            </control>
          </mc:Choice>
        </mc:AlternateContent>
        <mc:AlternateContent xmlns:mc="http://schemas.openxmlformats.org/markup-compatibility/2006">
          <mc:Choice Requires="x14">
            <control shapeId="90465" r:id="rId356" name="$N$165">
              <controlPr defaultSize="0" autoFill="0" autoLine="0" autoPict="0" macro="[0]!SelectedOption">
                <anchor moveWithCells="1">
                  <from>
                    <xdr:col>13</xdr:col>
                    <xdr:colOff>0</xdr:colOff>
                    <xdr:row>164</xdr:row>
                    <xdr:rowOff>0</xdr:rowOff>
                  </from>
                  <to>
                    <xdr:col>14</xdr:col>
                    <xdr:colOff>57150</xdr:colOff>
                    <xdr:row>165</xdr:row>
                    <xdr:rowOff>19050</xdr:rowOff>
                  </to>
                </anchor>
              </controlPr>
            </control>
          </mc:Choice>
        </mc:AlternateContent>
        <mc:AlternateContent xmlns:mc="http://schemas.openxmlformats.org/markup-compatibility/2006">
          <mc:Choice Requires="x14">
            <control shapeId="90466" r:id="rId357" name="$N$166">
              <controlPr defaultSize="0" autoFill="0" autoLine="0" autoPict="0" macro="[0]!SelectedOption">
                <anchor moveWithCells="1">
                  <from>
                    <xdr:col>13</xdr:col>
                    <xdr:colOff>0</xdr:colOff>
                    <xdr:row>165</xdr:row>
                    <xdr:rowOff>0</xdr:rowOff>
                  </from>
                  <to>
                    <xdr:col>14</xdr:col>
                    <xdr:colOff>57150</xdr:colOff>
                    <xdr:row>166</xdr:row>
                    <xdr:rowOff>19050</xdr:rowOff>
                  </to>
                </anchor>
              </controlPr>
            </control>
          </mc:Choice>
        </mc:AlternateContent>
        <mc:AlternateContent xmlns:mc="http://schemas.openxmlformats.org/markup-compatibility/2006">
          <mc:Choice Requires="x14">
            <control shapeId="90467" r:id="rId358" name="$N$167">
              <controlPr defaultSize="0" autoFill="0" autoLine="0" autoPict="0" macro="[0]!SelectedOption">
                <anchor moveWithCells="1">
                  <from>
                    <xdr:col>13</xdr:col>
                    <xdr:colOff>0</xdr:colOff>
                    <xdr:row>166</xdr:row>
                    <xdr:rowOff>0</xdr:rowOff>
                  </from>
                  <to>
                    <xdr:col>14</xdr:col>
                    <xdr:colOff>57150</xdr:colOff>
                    <xdr:row>167</xdr:row>
                    <xdr:rowOff>19050</xdr:rowOff>
                  </to>
                </anchor>
              </controlPr>
            </control>
          </mc:Choice>
        </mc:AlternateContent>
        <mc:AlternateContent xmlns:mc="http://schemas.openxmlformats.org/markup-compatibility/2006">
          <mc:Choice Requires="x14">
            <control shapeId="90468" r:id="rId359" name="$N$168">
              <controlPr defaultSize="0" autoFill="0" autoLine="0" autoPict="0" macro="[0]!SelectedOption">
                <anchor moveWithCells="1">
                  <from>
                    <xdr:col>13</xdr:col>
                    <xdr:colOff>0</xdr:colOff>
                    <xdr:row>167</xdr:row>
                    <xdr:rowOff>0</xdr:rowOff>
                  </from>
                  <to>
                    <xdr:col>14</xdr:col>
                    <xdr:colOff>57150</xdr:colOff>
                    <xdr:row>168</xdr:row>
                    <xdr:rowOff>19050</xdr:rowOff>
                  </to>
                </anchor>
              </controlPr>
            </control>
          </mc:Choice>
        </mc:AlternateContent>
        <mc:AlternateContent xmlns:mc="http://schemas.openxmlformats.org/markup-compatibility/2006">
          <mc:Choice Requires="x14">
            <control shapeId="90469" r:id="rId360" name="$N$169">
              <controlPr defaultSize="0" autoFill="0" autoLine="0" autoPict="0" macro="[0]!SelectedOption">
                <anchor moveWithCells="1">
                  <from>
                    <xdr:col>13</xdr:col>
                    <xdr:colOff>0</xdr:colOff>
                    <xdr:row>168</xdr:row>
                    <xdr:rowOff>0</xdr:rowOff>
                  </from>
                  <to>
                    <xdr:col>14</xdr:col>
                    <xdr:colOff>57150</xdr:colOff>
                    <xdr:row>169</xdr:row>
                    <xdr:rowOff>19050</xdr:rowOff>
                  </to>
                </anchor>
              </controlPr>
            </control>
          </mc:Choice>
        </mc:AlternateContent>
        <mc:AlternateContent xmlns:mc="http://schemas.openxmlformats.org/markup-compatibility/2006">
          <mc:Choice Requires="x14">
            <control shapeId="90470" r:id="rId361" name="$N$170">
              <controlPr defaultSize="0" autoFill="0" autoLine="0" autoPict="0" macro="[0]!SelectedOption">
                <anchor moveWithCells="1">
                  <from>
                    <xdr:col>13</xdr:col>
                    <xdr:colOff>0</xdr:colOff>
                    <xdr:row>169</xdr:row>
                    <xdr:rowOff>0</xdr:rowOff>
                  </from>
                  <to>
                    <xdr:col>14</xdr:col>
                    <xdr:colOff>57150</xdr:colOff>
                    <xdr:row>170</xdr:row>
                    <xdr:rowOff>19050</xdr:rowOff>
                  </to>
                </anchor>
              </controlPr>
            </control>
          </mc:Choice>
        </mc:AlternateContent>
        <mc:AlternateContent xmlns:mc="http://schemas.openxmlformats.org/markup-compatibility/2006">
          <mc:Choice Requires="x14">
            <control shapeId="90471" r:id="rId362" name="$N$171">
              <controlPr defaultSize="0" autoFill="0" autoLine="0" autoPict="0" macro="[0]!SelectedOption">
                <anchor moveWithCells="1">
                  <from>
                    <xdr:col>13</xdr:col>
                    <xdr:colOff>0</xdr:colOff>
                    <xdr:row>170</xdr:row>
                    <xdr:rowOff>0</xdr:rowOff>
                  </from>
                  <to>
                    <xdr:col>14</xdr:col>
                    <xdr:colOff>57150</xdr:colOff>
                    <xdr:row>171</xdr:row>
                    <xdr:rowOff>19050</xdr:rowOff>
                  </to>
                </anchor>
              </controlPr>
            </control>
          </mc:Choice>
        </mc:AlternateContent>
        <mc:AlternateContent xmlns:mc="http://schemas.openxmlformats.org/markup-compatibility/2006">
          <mc:Choice Requires="x14">
            <control shapeId="90472" r:id="rId363" name="$N$172">
              <controlPr defaultSize="0" autoFill="0" autoLine="0" autoPict="0" macro="[0]!SelectedOption">
                <anchor moveWithCells="1">
                  <from>
                    <xdr:col>13</xdr:col>
                    <xdr:colOff>0</xdr:colOff>
                    <xdr:row>171</xdr:row>
                    <xdr:rowOff>0</xdr:rowOff>
                  </from>
                  <to>
                    <xdr:col>14</xdr:col>
                    <xdr:colOff>57150</xdr:colOff>
                    <xdr:row>172</xdr:row>
                    <xdr:rowOff>19050</xdr:rowOff>
                  </to>
                </anchor>
              </controlPr>
            </control>
          </mc:Choice>
        </mc:AlternateContent>
        <mc:AlternateContent xmlns:mc="http://schemas.openxmlformats.org/markup-compatibility/2006">
          <mc:Choice Requires="x14">
            <control shapeId="90473" r:id="rId364" name="$N$173">
              <controlPr defaultSize="0" autoFill="0" autoLine="0" autoPict="0" macro="[0]!SelectedOption">
                <anchor moveWithCells="1">
                  <from>
                    <xdr:col>13</xdr:col>
                    <xdr:colOff>0</xdr:colOff>
                    <xdr:row>172</xdr:row>
                    <xdr:rowOff>0</xdr:rowOff>
                  </from>
                  <to>
                    <xdr:col>14</xdr:col>
                    <xdr:colOff>57150</xdr:colOff>
                    <xdr:row>173</xdr:row>
                    <xdr:rowOff>19050</xdr:rowOff>
                  </to>
                </anchor>
              </controlPr>
            </control>
          </mc:Choice>
        </mc:AlternateContent>
        <mc:AlternateContent xmlns:mc="http://schemas.openxmlformats.org/markup-compatibility/2006">
          <mc:Choice Requires="x14">
            <control shapeId="90474" r:id="rId365" name="$N$174">
              <controlPr defaultSize="0" autoFill="0" autoLine="0" autoPict="0" macro="[0]!SelectedOption">
                <anchor moveWithCells="1">
                  <from>
                    <xdr:col>13</xdr:col>
                    <xdr:colOff>0</xdr:colOff>
                    <xdr:row>173</xdr:row>
                    <xdr:rowOff>0</xdr:rowOff>
                  </from>
                  <to>
                    <xdr:col>14</xdr:col>
                    <xdr:colOff>57150</xdr:colOff>
                    <xdr:row>174</xdr:row>
                    <xdr:rowOff>19050</xdr:rowOff>
                  </to>
                </anchor>
              </controlPr>
            </control>
          </mc:Choice>
        </mc:AlternateContent>
        <mc:AlternateContent xmlns:mc="http://schemas.openxmlformats.org/markup-compatibility/2006">
          <mc:Choice Requires="x14">
            <control shapeId="90475" r:id="rId366" name="$N$175">
              <controlPr defaultSize="0" autoFill="0" autoLine="0" autoPict="0" macro="[0]!SelectedOption">
                <anchor moveWithCells="1">
                  <from>
                    <xdr:col>13</xdr:col>
                    <xdr:colOff>0</xdr:colOff>
                    <xdr:row>174</xdr:row>
                    <xdr:rowOff>0</xdr:rowOff>
                  </from>
                  <to>
                    <xdr:col>14</xdr:col>
                    <xdr:colOff>57150</xdr:colOff>
                    <xdr:row>175</xdr:row>
                    <xdr:rowOff>19050</xdr:rowOff>
                  </to>
                </anchor>
              </controlPr>
            </control>
          </mc:Choice>
        </mc:AlternateContent>
        <mc:AlternateContent xmlns:mc="http://schemas.openxmlformats.org/markup-compatibility/2006">
          <mc:Choice Requires="x14">
            <control shapeId="90476" r:id="rId367" name="$N$176">
              <controlPr defaultSize="0" autoFill="0" autoLine="0" autoPict="0" macro="[0]!SelectedOption">
                <anchor moveWithCells="1">
                  <from>
                    <xdr:col>13</xdr:col>
                    <xdr:colOff>0</xdr:colOff>
                    <xdr:row>175</xdr:row>
                    <xdr:rowOff>0</xdr:rowOff>
                  </from>
                  <to>
                    <xdr:col>14</xdr:col>
                    <xdr:colOff>57150</xdr:colOff>
                    <xdr:row>176</xdr:row>
                    <xdr:rowOff>19050</xdr:rowOff>
                  </to>
                </anchor>
              </controlPr>
            </control>
          </mc:Choice>
        </mc:AlternateContent>
        <mc:AlternateContent xmlns:mc="http://schemas.openxmlformats.org/markup-compatibility/2006">
          <mc:Choice Requires="x14">
            <control shapeId="90477" r:id="rId368" name="$N$177">
              <controlPr defaultSize="0" autoFill="0" autoLine="0" autoPict="0" macro="[0]!SelectedOption">
                <anchor moveWithCells="1">
                  <from>
                    <xdr:col>13</xdr:col>
                    <xdr:colOff>0</xdr:colOff>
                    <xdr:row>176</xdr:row>
                    <xdr:rowOff>0</xdr:rowOff>
                  </from>
                  <to>
                    <xdr:col>14</xdr:col>
                    <xdr:colOff>57150</xdr:colOff>
                    <xdr:row>177</xdr:row>
                    <xdr:rowOff>19050</xdr:rowOff>
                  </to>
                </anchor>
              </controlPr>
            </control>
          </mc:Choice>
        </mc:AlternateContent>
        <mc:AlternateContent xmlns:mc="http://schemas.openxmlformats.org/markup-compatibility/2006">
          <mc:Choice Requires="x14">
            <control shapeId="90478" r:id="rId369" name="$N$178">
              <controlPr defaultSize="0" autoFill="0" autoLine="0" autoPict="0" macro="[0]!SelectedOption">
                <anchor moveWithCells="1">
                  <from>
                    <xdr:col>13</xdr:col>
                    <xdr:colOff>0</xdr:colOff>
                    <xdr:row>177</xdr:row>
                    <xdr:rowOff>0</xdr:rowOff>
                  </from>
                  <to>
                    <xdr:col>14</xdr:col>
                    <xdr:colOff>57150</xdr:colOff>
                    <xdr:row>178</xdr:row>
                    <xdr:rowOff>19050</xdr:rowOff>
                  </to>
                </anchor>
              </controlPr>
            </control>
          </mc:Choice>
        </mc:AlternateContent>
        <mc:AlternateContent xmlns:mc="http://schemas.openxmlformats.org/markup-compatibility/2006">
          <mc:Choice Requires="x14">
            <control shapeId="90479" r:id="rId370" name="$N$179">
              <controlPr defaultSize="0" autoFill="0" autoLine="0" autoPict="0" macro="[0]!SelectedOption">
                <anchor moveWithCells="1">
                  <from>
                    <xdr:col>13</xdr:col>
                    <xdr:colOff>0</xdr:colOff>
                    <xdr:row>178</xdr:row>
                    <xdr:rowOff>0</xdr:rowOff>
                  </from>
                  <to>
                    <xdr:col>14</xdr:col>
                    <xdr:colOff>57150</xdr:colOff>
                    <xdr:row>179</xdr:row>
                    <xdr:rowOff>19050</xdr:rowOff>
                  </to>
                </anchor>
              </controlPr>
            </control>
          </mc:Choice>
        </mc:AlternateContent>
        <mc:AlternateContent xmlns:mc="http://schemas.openxmlformats.org/markup-compatibility/2006">
          <mc:Choice Requires="x14">
            <control shapeId="90480" r:id="rId371" name="$N$180">
              <controlPr defaultSize="0" autoFill="0" autoLine="0" autoPict="0" macro="[0]!SelectedOption">
                <anchor moveWithCells="1">
                  <from>
                    <xdr:col>13</xdr:col>
                    <xdr:colOff>0</xdr:colOff>
                    <xdr:row>179</xdr:row>
                    <xdr:rowOff>0</xdr:rowOff>
                  </from>
                  <to>
                    <xdr:col>14</xdr:col>
                    <xdr:colOff>57150</xdr:colOff>
                    <xdr:row>180</xdr:row>
                    <xdr:rowOff>19050</xdr:rowOff>
                  </to>
                </anchor>
              </controlPr>
            </control>
          </mc:Choice>
        </mc:AlternateContent>
        <mc:AlternateContent xmlns:mc="http://schemas.openxmlformats.org/markup-compatibility/2006">
          <mc:Choice Requires="x14">
            <control shapeId="90481" r:id="rId372" name="$N$181">
              <controlPr defaultSize="0" autoFill="0" autoLine="0" autoPict="0" macro="[0]!SelectedOption">
                <anchor moveWithCells="1">
                  <from>
                    <xdr:col>13</xdr:col>
                    <xdr:colOff>0</xdr:colOff>
                    <xdr:row>180</xdr:row>
                    <xdr:rowOff>0</xdr:rowOff>
                  </from>
                  <to>
                    <xdr:col>14</xdr:col>
                    <xdr:colOff>57150</xdr:colOff>
                    <xdr:row>181</xdr:row>
                    <xdr:rowOff>19050</xdr:rowOff>
                  </to>
                </anchor>
              </controlPr>
            </control>
          </mc:Choice>
        </mc:AlternateContent>
        <mc:AlternateContent xmlns:mc="http://schemas.openxmlformats.org/markup-compatibility/2006">
          <mc:Choice Requires="x14">
            <control shapeId="90482" r:id="rId373" name="$N$182">
              <controlPr defaultSize="0" autoFill="0" autoLine="0" autoPict="0" macro="[0]!SelectedOption">
                <anchor moveWithCells="1">
                  <from>
                    <xdr:col>13</xdr:col>
                    <xdr:colOff>0</xdr:colOff>
                    <xdr:row>181</xdr:row>
                    <xdr:rowOff>0</xdr:rowOff>
                  </from>
                  <to>
                    <xdr:col>14</xdr:col>
                    <xdr:colOff>57150</xdr:colOff>
                    <xdr:row>182</xdr:row>
                    <xdr:rowOff>19050</xdr:rowOff>
                  </to>
                </anchor>
              </controlPr>
            </control>
          </mc:Choice>
        </mc:AlternateContent>
        <mc:AlternateContent xmlns:mc="http://schemas.openxmlformats.org/markup-compatibility/2006">
          <mc:Choice Requires="x14">
            <control shapeId="90483" r:id="rId374" name="$N$183">
              <controlPr defaultSize="0" autoFill="0" autoLine="0" autoPict="0" macro="[0]!SelectedOption">
                <anchor moveWithCells="1">
                  <from>
                    <xdr:col>13</xdr:col>
                    <xdr:colOff>0</xdr:colOff>
                    <xdr:row>182</xdr:row>
                    <xdr:rowOff>0</xdr:rowOff>
                  </from>
                  <to>
                    <xdr:col>14</xdr:col>
                    <xdr:colOff>57150</xdr:colOff>
                    <xdr:row>183</xdr:row>
                    <xdr:rowOff>19050</xdr:rowOff>
                  </to>
                </anchor>
              </controlPr>
            </control>
          </mc:Choice>
        </mc:AlternateContent>
        <mc:AlternateContent xmlns:mc="http://schemas.openxmlformats.org/markup-compatibility/2006">
          <mc:Choice Requires="x14">
            <control shapeId="90484" r:id="rId375" name="$N$184">
              <controlPr defaultSize="0" autoFill="0" autoLine="0" autoPict="0" macro="[0]!SelectedOption">
                <anchor moveWithCells="1">
                  <from>
                    <xdr:col>13</xdr:col>
                    <xdr:colOff>0</xdr:colOff>
                    <xdr:row>183</xdr:row>
                    <xdr:rowOff>0</xdr:rowOff>
                  </from>
                  <to>
                    <xdr:col>14</xdr:col>
                    <xdr:colOff>57150</xdr:colOff>
                    <xdr:row>184</xdr:row>
                    <xdr:rowOff>19050</xdr:rowOff>
                  </to>
                </anchor>
              </controlPr>
            </control>
          </mc:Choice>
        </mc:AlternateContent>
        <mc:AlternateContent xmlns:mc="http://schemas.openxmlformats.org/markup-compatibility/2006">
          <mc:Choice Requires="x14">
            <control shapeId="90485" r:id="rId376" name="$N$185">
              <controlPr defaultSize="0" autoFill="0" autoLine="0" autoPict="0" macro="[0]!SelectedOption">
                <anchor moveWithCells="1">
                  <from>
                    <xdr:col>13</xdr:col>
                    <xdr:colOff>0</xdr:colOff>
                    <xdr:row>184</xdr:row>
                    <xdr:rowOff>0</xdr:rowOff>
                  </from>
                  <to>
                    <xdr:col>14</xdr:col>
                    <xdr:colOff>57150</xdr:colOff>
                    <xdr:row>185</xdr:row>
                    <xdr:rowOff>19050</xdr:rowOff>
                  </to>
                </anchor>
              </controlPr>
            </control>
          </mc:Choice>
        </mc:AlternateContent>
        <mc:AlternateContent xmlns:mc="http://schemas.openxmlformats.org/markup-compatibility/2006">
          <mc:Choice Requires="x14">
            <control shapeId="90486" r:id="rId377" name="$N$186">
              <controlPr defaultSize="0" autoFill="0" autoLine="0" autoPict="0" macro="[0]!SelectedOption">
                <anchor moveWithCells="1">
                  <from>
                    <xdr:col>13</xdr:col>
                    <xdr:colOff>0</xdr:colOff>
                    <xdr:row>185</xdr:row>
                    <xdr:rowOff>0</xdr:rowOff>
                  </from>
                  <to>
                    <xdr:col>14</xdr:col>
                    <xdr:colOff>57150</xdr:colOff>
                    <xdr:row>186</xdr:row>
                    <xdr:rowOff>19050</xdr:rowOff>
                  </to>
                </anchor>
              </controlPr>
            </control>
          </mc:Choice>
        </mc:AlternateContent>
        <mc:AlternateContent xmlns:mc="http://schemas.openxmlformats.org/markup-compatibility/2006">
          <mc:Choice Requires="x14">
            <control shapeId="90487" r:id="rId378" name="$N$187">
              <controlPr defaultSize="0" autoFill="0" autoLine="0" autoPict="0" macro="[0]!SelectedOption">
                <anchor moveWithCells="1">
                  <from>
                    <xdr:col>13</xdr:col>
                    <xdr:colOff>0</xdr:colOff>
                    <xdr:row>186</xdr:row>
                    <xdr:rowOff>0</xdr:rowOff>
                  </from>
                  <to>
                    <xdr:col>14</xdr:col>
                    <xdr:colOff>57150</xdr:colOff>
                    <xdr:row>187</xdr:row>
                    <xdr:rowOff>19050</xdr:rowOff>
                  </to>
                </anchor>
              </controlPr>
            </control>
          </mc:Choice>
        </mc:AlternateContent>
        <mc:AlternateContent xmlns:mc="http://schemas.openxmlformats.org/markup-compatibility/2006">
          <mc:Choice Requires="x14">
            <control shapeId="90488" r:id="rId379" name="$N$188">
              <controlPr defaultSize="0" autoFill="0" autoLine="0" autoPict="0" macro="[0]!SelectedOption">
                <anchor moveWithCells="1">
                  <from>
                    <xdr:col>13</xdr:col>
                    <xdr:colOff>0</xdr:colOff>
                    <xdr:row>187</xdr:row>
                    <xdr:rowOff>0</xdr:rowOff>
                  </from>
                  <to>
                    <xdr:col>14</xdr:col>
                    <xdr:colOff>57150</xdr:colOff>
                    <xdr:row>188</xdr:row>
                    <xdr:rowOff>19050</xdr:rowOff>
                  </to>
                </anchor>
              </controlPr>
            </control>
          </mc:Choice>
        </mc:AlternateContent>
        <mc:AlternateContent xmlns:mc="http://schemas.openxmlformats.org/markup-compatibility/2006">
          <mc:Choice Requires="x14">
            <control shapeId="90489" r:id="rId380" name="$N$189">
              <controlPr defaultSize="0" autoFill="0" autoLine="0" autoPict="0" macro="[0]!SelectedOption">
                <anchor moveWithCells="1">
                  <from>
                    <xdr:col>13</xdr:col>
                    <xdr:colOff>0</xdr:colOff>
                    <xdr:row>188</xdr:row>
                    <xdr:rowOff>0</xdr:rowOff>
                  </from>
                  <to>
                    <xdr:col>14</xdr:col>
                    <xdr:colOff>57150</xdr:colOff>
                    <xdr:row>189</xdr:row>
                    <xdr:rowOff>19050</xdr:rowOff>
                  </to>
                </anchor>
              </controlPr>
            </control>
          </mc:Choice>
        </mc:AlternateContent>
        <mc:AlternateContent xmlns:mc="http://schemas.openxmlformats.org/markup-compatibility/2006">
          <mc:Choice Requires="x14">
            <control shapeId="90490" r:id="rId381" name="$N$190">
              <controlPr defaultSize="0" autoFill="0" autoLine="0" autoPict="0" macro="[0]!SelectedOption">
                <anchor moveWithCells="1">
                  <from>
                    <xdr:col>13</xdr:col>
                    <xdr:colOff>0</xdr:colOff>
                    <xdr:row>189</xdr:row>
                    <xdr:rowOff>0</xdr:rowOff>
                  </from>
                  <to>
                    <xdr:col>14</xdr:col>
                    <xdr:colOff>57150</xdr:colOff>
                    <xdr:row>190</xdr:row>
                    <xdr:rowOff>19050</xdr:rowOff>
                  </to>
                </anchor>
              </controlPr>
            </control>
          </mc:Choice>
        </mc:AlternateContent>
        <mc:AlternateContent xmlns:mc="http://schemas.openxmlformats.org/markup-compatibility/2006">
          <mc:Choice Requires="x14">
            <control shapeId="90491" r:id="rId382" name="$N$191">
              <controlPr defaultSize="0" autoFill="0" autoLine="0" autoPict="0" macro="[0]!SelectedOption">
                <anchor moveWithCells="1">
                  <from>
                    <xdr:col>13</xdr:col>
                    <xdr:colOff>0</xdr:colOff>
                    <xdr:row>190</xdr:row>
                    <xdr:rowOff>0</xdr:rowOff>
                  </from>
                  <to>
                    <xdr:col>14</xdr:col>
                    <xdr:colOff>57150</xdr:colOff>
                    <xdr:row>191</xdr:row>
                    <xdr:rowOff>19050</xdr:rowOff>
                  </to>
                </anchor>
              </controlPr>
            </control>
          </mc:Choice>
        </mc:AlternateContent>
        <mc:AlternateContent xmlns:mc="http://schemas.openxmlformats.org/markup-compatibility/2006">
          <mc:Choice Requires="x14">
            <control shapeId="90492" r:id="rId383" name="$N$192">
              <controlPr defaultSize="0" autoFill="0" autoLine="0" autoPict="0" macro="[0]!SelectedOption">
                <anchor moveWithCells="1">
                  <from>
                    <xdr:col>13</xdr:col>
                    <xdr:colOff>0</xdr:colOff>
                    <xdr:row>191</xdr:row>
                    <xdr:rowOff>0</xdr:rowOff>
                  </from>
                  <to>
                    <xdr:col>14</xdr:col>
                    <xdr:colOff>57150</xdr:colOff>
                    <xdr:row>192</xdr:row>
                    <xdr:rowOff>19050</xdr:rowOff>
                  </to>
                </anchor>
              </controlPr>
            </control>
          </mc:Choice>
        </mc:AlternateContent>
        <mc:AlternateContent xmlns:mc="http://schemas.openxmlformats.org/markup-compatibility/2006">
          <mc:Choice Requires="x14">
            <control shapeId="90493" r:id="rId384" name="$N$193">
              <controlPr defaultSize="0" autoFill="0" autoLine="0" autoPict="0" macro="[0]!SelectedOption">
                <anchor moveWithCells="1">
                  <from>
                    <xdr:col>13</xdr:col>
                    <xdr:colOff>0</xdr:colOff>
                    <xdr:row>192</xdr:row>
                    <xdr:rowOff>0</xdr:rowOff>
                  </from>
                  <to>
                    <xdr:col>14</xdr:col>
                    <xdr:colOff>57150</xdr:colOff>
                    <xdr:row>193</xdr:row>
                    <xdr:rowOff>19050</xdr:rowOff>
                  </to>
                </anchor>
              </controlPr>
            </control>
          </mc:Choice>
        </mc:AlternateContent>
        <mc:AlternateContent xmlns:mc="http://schemas.openxmlformats.org/markup-compatibility/2006">
          <mc:Choice Requires="x14">
            <control shapeId="90494" r:id="rId385" name="$N$194">
              <controlPr defaultSize="0" autoFill="0" autoLine="0" autoPict="0" macro="[0]!SelectedOption">
                <anchor moveWithCells="1">
                  <from>
                    <xdr:col>13</xdr:col>
                    <xdr:colOff>0</xdr:colOff>
                    <xdr:row>193</xdr:row>
                    <xdr:rowOff>0</xdr:rowOff>
                  </from>
                  <to>
                    <xdr:col>14</xdr:col>
                    <xdr:colOff>57150</xdr:colOff>
                    <xdr:row>194</xdr:row>
                    <xdr:rowOff>19050</xdr:rowOff>
                  </to>
                </anchor>
              </controlPr>
            </control>
          </mc:Choice>
        </mc:AlternateContent>
        <mc:AlternateContent xmlns:mc="http://schemas.openxmlformats.org/markup-compatibility/2006">
          <mc:Choice Requires="x14">
            <control shapeId="90495" r:id="rId386" name="$N$195">
              <controlPr defaultSize="0" autoFill="0" autoLine="0" autoPict="0" macro="[0]!SelectedOption">
                <anchor moveWithCells="1">
                  <from>
                    <xdr:col>13</xdr:col>
                    <xdr:colOff>0</xdr:colOff>
                    <xdr:row>194</xdr:row>
                    <xdr:rowOff>0</xdr:rowOff>
                  </from>
                  <to>
                    <xdr:col>14</xdr:col>
                    <xdr:colOff>57150</xdr:colOff>
                    <xdr:row>195</xdr:row>
                    <xdr:rowOff>19050</xdr:rowOff>
                  </to>
                </anchor>
              </controlPr>
            </control>
          </mc:Choice>
        </mc:AlternateContent>
        <mc:AlternateContent xmlns:mc="http://schemas.openxmlformats.org/markup-compatibility/2006">
          <mc:Choice Requires="x14">
            <control shapeId="90496" r:id="rId387" name="$N$196">
              <controlPr defaultSize="0" autoFill="0" autoLine="0" autoPict="0" macro="[0]!SelectedOption">
                <anchor moveWithCells="1">
                  <from>
                    <xdr:col>13</xdr:col>
                    <xdr:colOff>0</xdr:colOff>
                    <xdr:row>195</xdr:row>
                    <xdr:rowOff>0</xdr:rowOff>
                  </from>
                  <to>
                    <xdr:col>14</xdr:col>
                    <xdr:colOff>57150</xdr:colOff>
                    <xdr:row>196</xdr:row>
                    <xdr:rowOff>19050</xdr:rowOff>
                  </to>
                </anchor>
              </controlPr>
            </control>
          </mc:Choice>
        </mc:AlternateContent>
        <mc:AlternateContent xmlns:mc="http://schemas.openxmlformats.org/markup-compatibility/2006">
          <mc:Choice Requires="x14">
            <control shapeId="90497" r:id="rId388" name="$N$197">
              <controlPr defaultSize="0" autoFill="0" autoLine="0" autoPict="0" macro="[0]!SelectedOption">
                <anchor moveWithCells="1">
                  <from>
                    <xdr:col>13</xdr:col>
                    <xdr:colOff>0</xdr:colOff>
                    <xdr:row>196</xdr:row>
                    <xdr:rowOff>0</xdr:rowOff>
                  </from>
                  <to>
                    <xdr:col>14</xdr:col>
                    <xdr:colOff>57150</xdr:colOff>
                    <xdr:row>197</xdr:row>
                    <xdr:rowOff>19050</xdr:rowOff>
                  </to>
                </anchor>
              </controlPr>
            </control>
          </mc:Choice>
        </mc:AlternateContent>
        <mc:AlternateContent xmlns:mc="http://schemas.openxmlformats.org/markup-compatibility/2006">
          <mc:Choice Requires="x14">
            <control shapeId="90498" r:id="rId389" name="$N$198">
              <controlPr defaultSize="0" autoFill="0" autoLine="0" autoPict="0" macro="[0]!SelectedOption">
                <anchor moveWithCells="1">
                  <from>
                    <xdr:col>13</xdr:col>
                    <xdr:colOff>0</xdr:colOff>
                    <xdr:row>197</xdr:row>
                    <xdr:rowOff>0</xdr:rowOff>
                  </from>
                  <to>
                    <xdr:col>14</xdr:col>
                    <xdr:colOff>57150</xdr:colOff>
                    <xdr:row>198</xdr:row>
                    <xdr:rowOff>19050</xdr:rowOff>
                  </to>
                </anchor>
              </controlPr>
            </control>
          </mc:Choice>
        </mc:AlternateContent>
        <mc:AlternateContent xmlns:mc="http://schemas.openxmlformats.org/markup-compatibility/2006">
          <mc:Choice Requires="x14">
            <control shapeId="90499" r:id="rId390" name="$N$199">
              <controlPr defaultSize="0" autoFill="0" autoLine="0" autoPict="0" macro="[0]!SelectedOption">
                <anchor moveWithCells="1">
                  <from>
                    <xdr:col>13</xdr:col>
                    <xdr:colOff>0</xdr:colOff>
                    <xdr:row>198</xdr:row>
                    <xdr:rowOff>0</xdr:rowOff>
                  </from>
                  <to>
                    <xdr:col>14</xdr:col>
                    <xdr:colOff>57150</xdr:colOff>
                    <xdr:row>199</xdr:row>
                    <xdr:rowOff>19050</xdr:rowOff>
                  </to>
                </anchor>
              </controlPr>
            </control>
          </mc:Choice>
        </mc:AlternateContent>
        <mc:AlternateContent xmlns:mc="http://schemas.openxmlformats.org/markup-compatibility/2006">
          <mc:Choice Requires="x14">
            <control shapeId="90500" r:id="rId391" name="$N$200">
              <controlPr defaultSize="0" autoFill="0" autoLine="0" autoPict="0" macro="[0]!SelectedOption">
                <anchor moveWithCells="1">
                  <from>
                    <xdr:col>13</xdr:col>
                    <xdr:colOff>0</xdr:colOff>
                    <xdr:row>199</xdr:row>
                    <xdr:rowOff>0</xdr:rowOff>
                  </from>
                  <to>
                    <xdr:col>14</xdr:col>
                    <xdr:colOff>57150</xdr:colOff>
                    <xdr:row>200</xdr:row>
                    <xdr:rowOff>9525</xdr:rowOff>
                  </to>
                </anchor>
              </controlPr>
            </control>
          </mc:Choice>
        </mc:AlternateContent>
        <mc:AlternateContent xmlns:mc="http://schemas.openxmlformats.org/markup-compatibility/2006">
          <mc:Choice Requires="x14">
            <control shapeId="90501" r:id="rId392" name="Button 389">
              <controlPr defaultSize="0" print="0" autoFill="0" autoPict="0" macro="[0]!ProgrammeClone">
                <anchor moveWithCells="1">
                  <from>
                    <xdr:col>1</xdr:col>
                    <xdr:colOff>19050</xdr:colOff>
                    <xdr:row>3</xdr:row>
                    <xdr:rowOff>114300</xdr:rowOff>
                  </from>
                  <to>
                    <xdr:col>3</xdr:col>
                    <xdr:colOff>190500</xdr:colOff>
                    <xdr:row>6</xdr:row>
                    <xdr:rowOff>161925</xdr:rowOff>
                  </to>
                </anchor>
              </controlPr>
            </control>
          </mc:Choice>
        </mc:AlternateContent>
        <mc:AlternateContent xmlns:mc="http://schemas.openxmlformats.org/markup-compatibility/2006">
          <mc:Choice Requires="x14">
            <control shapeId="90502" r:id="rId393" name="Button 390">
              <controlPr defaultSize="0" print="0" autoFill="0" autoPict="0" macro="[0]!HelpProg">
                <anchor moveWithCells="1">
                  <from>
                    <xdr:col>12</xdr:col>
                    <xdr:colOff>85725</xdr:colOff>
                    <xdr:row>2</xdr:row>
                    <xdr:rowOff>104775</xdr:rowOff>
                  </from>
                  <to>
                    <xdr:col>15</xdr:col>
                    <xdr:colOff>247650</xdr:colOff>
                    <xdr:row>6</xdr:row>
                    <xdr:rowOff>152400</xdr:rowOff>
                  </to>
                </anchor>
              </controlPr>
            </control>
          </mc:Choice>
        </mc:AlternateContent>
        <mc:AlternateContent xmlns:mc="http://schemas.openxmlformats.org/markup-compatibility/2006">
          <mc:Choice Requires="x14">
            <control shapeId="90503" r:id="rId394" name="Button 391">
              <controlPr defaultSize="0" print="0" autoFill="0" autoPict="0" macro="[0]!PNameDown_Click">
                <anchor moveWithCells="1" sizeWithCells="1">
                  <from>
                    <xdr:col>10</xdr:col>
                    <xdr:colOff>19050</xdr:colOff>
                    <xdr:row>8</xdr:row>
                    <xdr:rowOff>19050</xdr:rowOff>
                  </from>
                  <to>
                    <xdr:col>10</xdr:col>
                    <xdr:colOff>504825</xdr:colOff>
                    <xdr:row>8</xdr:row>
                    <xdr:rowOff>257175</xdr:rowOff>
                  </to>
                </anchor>
              </controlPr>
            </control>
          </mc:Choice>
        </mc:AlternateContent>
        <mc:AlternateContent xmlns:mc="http://schemas.openxmlformats.org/markup-compatibility/2006">
          <mc:Choice Requires="x14">
            <control shapeId="90504" r:id="rId395" name="Button 392">
              <controlPr defaultSize="0" print="0" autoFill="0" autoPict="0" macro="[0]!PNameUp_Click">
                <anchor moveWithCells="1" sizeWithCells="1">
                  <from>
                    <xdr:col>10</xdr:col>
                    <xdr:colOff>9525</xdr:colOff>
                    <xdr:row>8</xdr:row>
                    <xdr:rowOff>276225</xdr:rowOff>
                  </from>
                  <to>
                    <xdr:col>10</xdr:col>
                    <xdr:colOff>504825</xdr:colOff>
                    <xdr:row>8</xdr:row>
                    <xdr:rowOff>476250</xdr:rowOff>
                  </to>
                </anchor>
              </controlPr>
            </control>
          </mc:Choice>
        </mc:AlternateContent>
        <mc:AlternateContent xmlns:mc="http://schemas.openxmlformats.org/markup-compatibility/2006">
          <mc:Choice Requires="x14">
            <control shapeId="90505" r:id="rId396" name="Button 393">
              <controlPr defaultSize="0" print="0" autoFill="0" autoPict="0" macro="[0]!AddAllModules">
                <anchor moveWithCells="1">
                  <from>
                    <xdr:col>10</xdr:col>
                    <xdr:colOff>676275</xdr:colOff>
                    <xdr:row>8</xdr:row>
                    <xdr:rowOff>28575</xdr:rowOff>
                  </from>
                  <to>
                    <xdr:col>10</xdr:col>
                    <xdr:colOff>2333625</xdr:colOff>
                    <xdr:row>8</xdr:row>
                    <xdr:rowOff>504825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T38"/>
  <sheetViews>
    <sheetView workbookViewId="0">
      <selection activeCell="A23" sqref="A23"/>
    </sheetView>
  </sheetViews>
  <sheetFormatPr defaultRowHeight="15" x14ac:dyDescent="0.25"/>
  <cols>
    <col min="1" max="1" width="171.5703125" customWidth="1"/>
  </cols>
  <sheetData>
    <row r="1" spans="1:20" x14ac:dyDescent="0.25">
      <c r="A1" t="s">
        <v>129</v>
      </c>
    </row>
    <row r="3" spans="1:20" ht="15" customHeight="1" x14ac:dyDescent="0.25">
      <c r="A3" s="85" t="s">
        <v>130</v>
      </c>
      <c r="B3" s="90"/>
      <c r="C3" s="90"/>
      <c r="D3" s="90"/>
      <c r="E3" s="90"/>
      <c r="F3" s="90"/>
      <c r="G3" s="90"/>
      <c r="H3" s="90"/>
      <c r="I3" s="90"/>
      <c r="J3" s="90"/>
      <c r="K3" s="90"/>
      <c r="L3" s="90"/>
      <c r="M3" s="90"/>
      <c r="N3" s="90"/>
      <c r="O3" s="90"/>
      <c r="P3" s="90"/>
      <c r="Q3" s="90"/>
      <c r="R3" s="90"/>
      <c r="S3" s="90"/>
      <c r="T3" s="90"/>
    </row>
    <row r="4" spans="1:20" ht="15" customHeight="1" x14ac:dyDescent="0.25">
      <c r="A4" s="85" t="s">
        <v>131</v>
      </c>
      <c r="B4" s="90"/>
      <c r="C4" s="90"/>
      <c r="D4" s="90"/>
      <c r="E4" s="90"/>
      <c r="F4" s="90"/>
      <c r="G4" s="90"/>
      <c r="H4" s="90"/>
      <c r="I4" s="90"/>
      <c r="J4" s="90"/>
      <c r="K4" s="90"/>
      <c r="L4" s="90"/>
      <c r="M4" s="90"/>
      <c r="N4" s="90"/>
      <c r="O4" s="90"/>
      <c r="P4" s="90"/>
      <c r="Q4" s="90"/>
      <c r="R4" s="90"/>
      <c r="S4" s="90"/>
      <c r="T4" s="90"/>
    </row>
    <row r="5" spans="1:20" ht="15" customHeight="1" x14ac:dyDescent="0.25">
      <c r="A5" s="85" t="s">
        <v>132</v>
      </c>
      <c r="B5" s="90"/>
      <c r="C5" s="90"/>
      <c r="D5" s="90"/>
      <c r="E5" s="90"/>
      <c r="F5" s="90"/>
      <c r="G5" s="90"/>
      <c r="H5" s="90"/>
      <c r="I5" s="90"/>
      <c r="J5" s="90"/>
      <c r="K5" s="90"/>
      <c r="L5" s="90"/>
      <c r="M5" s="90"/>
      <c r="N5" s="90"/>
      <c r="O5" s="90"/>
      <c r="P5" s="90"/>
      <c r="Q5" s="90"/>
      <c r="R5" s="90"/>
      <c r="S5" s="90"/>
      <c r="T5" s="90"/>
    </row>
    <row r="6" spans="1:20" ht="15" customHeight="1" x14ac:dyDescent="0.25">
      <c r="A6" s="85" t="s">
        <v>133</v>
      </c>
      <c r="B6" s="90"/>
      <c r="C6" s="90"/>
      <c r="D6" s="90"/>
      <c r="E6" s="90"/>
      <c r="F6" s="90"/>
      <c r="G6" s="90"/>
      <c r="H6" s="90"/>
      <c r="I6" s="90"/>
      <c r="J6" s="90"/>
      <c r="K6" s="90"/>
      <c r="L6" s="90"/>
      <c r="M6" s="90"/>
      <c r="N6" s="90"/>
      <c r="O6" s="90"/>
      <c r="P6" s="90"/>
      <c r="Q6" s="90"/>
      <c r="R6" s="90"/>
      <c r="S6" s="90"/>
      <c r="T6" s="90"/>
    </row>
    <row r="7" spans="1:20" ht="15" customHeight="1" x14ac:dyDescent="0.25">
      <c r="A7" s="85" t="s">
        <v>134</v>
      </c>
      <c r="B7" s="90"/>
      <c r="C7" s="90"/>
      <c r="D7" s="90"/>
      <c r="E7" s="90"/>
      <c r="F7" s="90"/>
      <c r="G7" s="90"/>
      <c r="H7" s="90"/>
      <c r="I7" s="90"/>
      <c r="J7" s="90"/>
      <c r="K7" s="90"/>
      <c r="L7" s="90"/>
      <c r="M7" s="90"/>
      <c r="N7" s="90"/>
      <c r="O7" s="90"/>
      <c r="P7" s="90"/>
      <c r="Q7" s="90"/>
      <c r="R7" s="90"/>
      <c r="S7" s="90"/>
      <c r="T7" s="90"/>
    </row>
    <row r="8" spans="1:20" ht="15" customHeight="1" x14ac:dyDescent="0.25">
      <c r="A8" s="85" t="s">
        <v>135</v>
      </c>
      <c r="B8" s="90"/>
      <c r="C8" s="90"/>
      <c r="D8" s="90"/>
      <c r="E8" s="90"/>
      <c r="F8" s="90"/>
      <c r="G8" s="90"/>
      <c r="H8" s="90"/>
      <c r="I8" s="90"/>
      <c r="J8" s="90"/>
      <c r="K8" s="90"/>
      <c r="L8" s="90"/>
      <c r="M8" s="90"/>
      <c r="N8" s="90"/>
      <c r="O8" s="90"/>
      <c r="P8" s="90"/>
      <c r="Q8" s="90"/>
      <c r="R8" s="90"/>
      <c r="S8" s="90"/>
      <c r="T8" s="90"/>
    </row>
    <row r="9" spans="1:20" ht="15" customHeight="1" x14ac:dyDescent="0.25">
      <c r="A9" s="85" t="s">
        <v>136</v>
      </c>
      <c r="B9" s="90"/>
      <c r="C9" s="90"/>
      <c r="D9" s="90"/>
      <c r="E9" s="90"/>
      <c r="F9" s="90"/>
      <c r="G9" s="90"/>
      <c r="H9" s="90"/>
      <c r="I9" s="90"/>
      <c r="J9" s="90"/>
      <c r="K9" s="90"/>
      <c r="L9" s="90"/>
      <c r="M9" s="90"/>
      <c r="N9" s="90"/>
      <c r="O9" s="90"/>
      <c r="P9" s="90"/>
      <c r="Q9" s="90"/>
      <c r="R9" s="90"/>
      <c r="S9" s="90"/>
      <c r="T9" s="90"/>
    </row>
    <row r="10" spans="1:20" ht="15" customHeight="1" x14ac:dyDescent="0.25">
      <c r="A10" s="85" t="s">
        <v>137</v>
      </c>
      <c r="B10" s="90"/>
      <c r="C10" s="90"/>
      <c r="D10" s="90"/>
      <c r="E10" s="90"/>
      <c r="F10" s="90"/>
      <c r="G10" s="90"/>
      <c r="H10" s="90"/>
      <c r="I10" s="90"/>
      <c r="J10" s="90"/>
      <c r="K10" s="90"/>
      <c r="L10" s="90"/>
      <c r="M10" s="90"/>
      <c r="N10" s="90"/>
      <c r="O10" s="90"/>
      <c r="P10" s="90"/>
      <c r="Q10" s="90"/>
      <c r="R10" s="90"/>
      <c r="S10" s="90"/>
      <c r="T10" s="90"/>
    </row>
    <row r="11" spans="1:20" x14ac:dyDescent="0.25">
      <c r="A11" s="85" t="s">
        <v>138</v>
      </c>
    </row>
    <row r="18" spans="1:7" x14ac:dyDescent="0.25">
      <c r="A18" t="s">
        <v>139</v>
      </c>
    </row>
    <row r="20" spans="1:7" x14ac:dyDescent="0.25">
      <c r="A20" s="86" t="s">
        <v>130</v>
      </c>
      <c r="B20" s="88"/>
      <c r="C20" s="88"/>
      <c r="D20" s="88"/>
      <c r="E20" s="88"/>
      <c r="F20" s="88"/>
      <c r="G20" s="88"/>
    </row>
    <row r="21" spans="1:7" x14ac:dyDescent="0.25">
      <c r="A21" s="86" t="s">
        <v>140</v>
      </c>
      <c r="B21" s="88"/>
      <c r="C21" s="88"/>
      <c r="D21" s="88"/>
      <c r="E21" s="88"/>
      <c r="F21" s="88"/>
      <c r="G21" s="88"/>
    </row>
    <row r="22" spans="1:7" x14ac:dyDescent="0.25">
      <c r="A22" s="86" t="s">
        <v>141</v>
      </c>
      <c r="B22" s="88"/>
      <c r="C22" s="88"/>
      <c r="D22" s="88"/>
      <c r="E22" s="88"/>
      <c r="F22" s="88"/>
      <c r="G22" s="88"/>
    </row>
    <row r="23" spans="1:7" ht="25.5" x14ac:dyDescent="0.25">
      <c r="A23" s="86" t="s">
        <v>142</v>
      </c>
      <c r="B23" s="88"/>
      <c r="C23" s="88"/>
      <c r="D23" s="88"/>
      <c r="E23" s="88"/>
      <c r="F23" s="88"/>
      <c r="G23" s="88"/>
    </row>
    <row r="24" spans="1:7" x14ac:dyDescent="0.25">
      <c r="A24" s="86" t="s">
        <v>143</v>
      </c>
      <c r="B24" s="88"/>
      <c r="C24" s="88"/>
      <c r="D24" s="88"/>
      <c r="E24" s="88"/>
      <c r="F24" s="88"/>
      <c r="G24" s="88"/>
    </row>
    <row r="25" spans="1:7" x14ac:dyDescent="0.25">
      <c r="A25" s="86" t="s">
        <v>144</v>
      </c>
      <c r="B25" s="88"/>
      <c r="C25" s="88"/>
      <c r="D25" s="88"/>
      <c r="E25" s="88"/>
      <c r="F25" s="88"/>
      <c r="G25" s="88"/>
    </row>
    <row r="26" spans="1:7" x14ac:dyDescent="0.25">
      <c r="A26" s="86" t="s">
        <v>145</v>
      </c>
      <c r="B26" s="88"/>
      <c r="C26" s="88"/>
      <c r="D26" s="88"/>
      <c r="E26" s="88"/>
      <c r="F26" s="88"/>
      <c r="G26" s="88"/>
    </row>
    <row r="27" spans="1:7" x14ac:dyDescent="0.25">
      <c r="A27" s="86" t="s">
        <v>146</v>
      </c>
      <c r="B27" s="88"/>
      <c r="C27" s="88"/>
      <c r="D27" s="88"/>
      <c r="E27" s="88"/>
      <c r="F27" s="88"/>
      <c r="G27" s="88"/>
    </row>
    <row r="28" spans="1:7" x14ac:dyDescent="0.25">
      <c r="A28" s="87" t="s">
        <v>147</v>
      </c>
      <c r="B28" s="88"/>
      <c r="C28" s="88"/>
      <c r="D28" s="88"/>
      <c r="E28" s="88"/>
      <c r="F28" s="88"/>
      <c r="G28" s="88"/>
    </row>
    <row r="29" spans="1:7" ht="38.25" x14ac:dyDescent="0.25">
      <c r="A29" s="86" t="s">
        <v>148</v>
      </c>
      <c r="B29" s="88"/>
      <c r="C29" s="88"/>
      <c r="D29" s="88"/>
      <c r="E29" s="88"/>
      <c r="F29" s="88"/>
      <c r="G29" s="88"/>
    </row>
    <row r="30" spans="1:7" x14ac:dyDescent="0.25">
      <c r="B30" s="88"/>
      <c r="C30" s="88"/>
      <c r="D30" s="88"/>
      <c r="E30" s="88"/>
      <c r="F30" s="88"/>
      <c r="G30" s="88"/>
    </row>
    <row r="31" spans="1:7" x14ac:dyDescent="0.25">
      <c r="A31" s="88"/>
      <c r="B31" s="88"/>
      <c r="C31" s="88"/>
      <c r="D31" s="88"/>
      <c r="E31" s="88"/>
      <c r="F31" s="88"/>
      <c r="G31" s="88"/>
    </row>
    <row r="32" spans="1:7" x14ac:dyDescent="0.25">
      <c r="B32" s="88"/>
      <c r="C32" s="88"/>
      <c r="D32" s="88"/>
      <c r="E32" s="88"/>
      <c r="F32" s="88"/>
      <c r="G32" s="88"/>
    </row>
    <row r="33" spans="1:7" x14ac:dyDescent="0.25">
      <c r="A33" s="88"/>
      <c r="B33" s="88"/>
      <c r="C33" s="88"/>
      <c r="D33" s="88"/>
      <c r="E33" s="88"/>
      <c r="F33" s="88"/>
      <c r="G33" s="88"/>
    </row>
    <row r="34" spans="1:7" x14ac:dyDescent="0.25">
      <c r="B34" s="89"/>
      <c r="C34" s="89"/>
      <c r="D34" s="89"/>
      <c r="E34" s="89"/>
      <c r="F34" s="89"/>
      <c r="G34" s="89"/>
    </row>
    <row r="35" spans="1:7" ht="15" customHeight="1" x14ac:dyDescent="0.25">
      <c r="A35" t="s">
        <v>149</v>
      </c>
      <c r="B35" s="88"/>
      <c r="C35" s="88"/>
      <c r="D35" s="88"/>
      <c r="E35" s="88"/>
      <c r="F35" s="88"/>
      <c r="G35" s="88"/>
    </row>
    <row r="36" spans="1:7" x14ac:dyDescent="0.25">
      <c r="A36" s="88"/>
      <c r="B36" s="88"/>
      <c r="C36" s="88"/>
      <c r="D36" s="88"/>
      <c r="E36" s="88"/>
      <c r="F36" s="88"/>
      <c r="G36" s="88"/>
    </row>
    <row r="37" spans="1:7" x14ac:dyDescent="0.25">
      <c r="A37" s="88"/>
      <c r="B37" s="88"/>
      <c r="C37" s="88"/>
      <c r="D37" s="88"/>
      <c r="E37" s="88"/>
      <c r="F37" s="88"/>
      <c r="G37" s="88"/>
    </row>
    <row r="38" spans="1:7" x14ac:dyDescent="0.25">
      <c r="A38" s="88"/>
      <c r="B38" s="88"/>
      <c r="C38" s="88"/>
      <c r="D38" s="88"/>
      <c r="E38" s="88"/>
      <c r="F38" s="88"/>
      <c r="G38" s="88"/>
    </row>
  </sheetData>
  <sheetProtection algorithmName="SHA-512" hashValue="CM86+2+Rl3hZOOXhidc1t4YFzW6/dG7eNZoGPlBj18MHXPcYw9vtdEHm9Wvtj7wS0mL1yWJdtBhT4ndNpPugBg==" saltValue="xgMruk/ePoJQavu3yPin9w==" spinCount="100000" sheet="1" objects="1" scenarios="1" selectLockedCells="1"/>
  <phoneticPr fontId="2" type="noConversion"/>
  <pageMargins left="0.75" right="0.75" top="1" bottom="1" header="0.5" footer="0.5"/>
  <pageSetup paperSize="9" orientation="portrait" horizontalDpi="4294967293" verticalDpi="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88729f96-7c8a-46f7-abe6-45f2ad27ab9e">
      <UserInfo>
        <DisplayName/>
        <AccountId xsi:nil="true"/>
        <AccountType/>
      </UserInfo>
    </SharedWithUsers>
    <MediaLengthInSeconds xmlns="5b6b7233-1832-4773-bd73-f73f37d2964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A47DAE5907F2E43AC7582B8A48BA513" ma:contentTypeVersion="13" ma:contentTypeDescription="Create a new document." ma:contentTypeScope="" ma:versionID="7c3ca0b42dc63ecdf9f812d939b0311b">
  <xsd:schema xmlns:xsd="http://www.w3.org/2001/XMLSchema" xmlns:xs="http://www.w3.org/2001/XMLSchema" xmlns:p="http://schemas.microsoft.com/office/2006/metadata/properties" xmlns:ns2="5b6b7233-1832-4773-bd73-f73f37d2964e" xmlns:ns3="88729f96-7c8a-46f7-abe6-45f2ad27ab9e" targetNamespace="http://schemas.microsoft.com/office/2006/metadata/properties" ma:root="true" ma:fieldsID="b2b7388b643c26f187b045001cf8329b" ns2:_="" ns3:_="">
    <xsd:import namespace="5b6b7233-1832-4773-bd73-f73f37d2964e"/>
    <xsd:import namespace="88729f96-7c8a-46f7-abe6-45f2ad27ab9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6b7233-1832-4773-bd73-f73f37d296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8729f96-7c8a-46f7-abe6-45f2ad27ab9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303344-92DA-4DD8-9507-270ECEB7AF69}">
  <ds:schemaRefs>
    <ds:schemaRef ds:uri="http://www.w3.org/XML/1998/namespace"/>
    <ds:schemaRef ds:uri="http://schemas.microsoft.com/office/2006/documentManagement/types"/>
    <ds:schemaRef ds:uri="88729f96-7c8a-46f7-abe6-45f2ad27ab9e"/>
    <ds:schemaRef ds:uri="http://purl.org/dc/elements/1.1/"/>
    <ds:schemaRef ds:uri="http://schemas.openxmlformats.org/package/2006/metadata/core-properties"/>
    <ds:schemaRef ds:uri="http://schemas.microsoft.com/office/2006/metadata/properties"/>
    <ds:schemaRef ds:uri="http://purl.org/dc/dcmitype/"/>
    <ds:schemaRef ds:uri="http://schemas.microsoft.com/office/infopath/2007/PartnerControls"/>
    <ds:schemaRef ds:uri="5b6b7233-1832-4773-bd73-f73f37d2964e"/>
    <ds:schemaRef ds:uri="http://purl.org/dc/terms/"/>
  </ds:schemaRefs>
</ds:datastoreItem>
</file>

<file path=customXml/itemProps2.xml><?xml version="1.0" encoding="utf-8"?>
<ds:datastoreItem xmlns:ds="http://schemas.openxmlformats.org/officeDocument/2006/customXml" ds:itemID="{3244409B-D798-4195-ADBF-7DA9F124C2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6b7233-1832-4773-bd73-f73f37d2964e"/>
    <ds:schemaRef ds:uri="88729f96-7c8a-46f7-abe6-45f2ad27ab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F08A858-ACD2-4382-8F15-ED9D749F793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14</vt:i4>
      </vt:variant>
    </vt:vector>
  </HeadingPairs>
  <TitlesOfParts>
    <vt:vector size="20" baseType="lpstr">
      <vt:lpstr>Read first</vt:lpstr>
      <vt:lpstr>Modules</vt:lpstr>
      <vt:lpstr>Programme Group 1</vt:lpstr>
      <vt:lpstr>Free worksheet</vt:lpstr>
      <vt:lpstr>Programme Group Master</vt:lpstr>
      <vt:lpstr>Help text etc</vt:lpstr>
      <vt:lpstr>'Programme Group 1'!IChemE_credit</vt:lpstr>
      <vt:lpstr>'Programme Group Master'!IChemE_credit</vt:lpstr>
      <vt:lpstr>ModCode</vt:lpstr>
      <vt:lpstr>ModDetail</vt:lpstr>
      <vt:lpstr>ModName</vt:lpstr>
      <vt:lpstr>Modules!Print_Area</vt:lpstr>
      <vt:lpstr>'Programme Group 1'!ProgCode</vt:lpstr>
      <vt:lpstr>'Programme Group Master'!ProgCode</vt:lpstr>
      <vt:lpstr>'Programme Group 1'!ProgDetail</vt:lpstr>
      <vt:lpstr>'Programme Group Master'!ProgDetail</vt:lpstr>
      <vt:lpstr>'Programme Group 1'!UUnderpinning_M__S_and_A_Eng</vt:lpstr>
      <vt:lpstr>'Programme Group Master'!UUnderpinning_M__S_and_A_Eng</vt:lpstr>
      <vt:lpstr>'Programme Group 1'!YesNo</vt:lpstr>
      <vt:lpstr>'Programme Group Master'!YesNo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 Best</dc:creator>
  <cp:keywords/>
  <dc:description/>
  <cp:lastModifiedBy>Claire Cooke</cp:lastModifiedBy>
  <cp:revision/>
  <dcterms:created xsi:type="dcterms:W3CDTF">2009-04-01T07:57:21Z</dcterms:created>
  <dcterms:modified xsi:type="dcterms:W3CDTF">2023-05-11T15:27:15Z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0x0101001A47DAE5907F2E43AC7582B8A48BA513</vt:lpwstr>
  </property>
  <property fmtid="{D5CDD505-2E9C-101B-9397-08002B2CF9AE}" pid="3" name="Order">
    <vt:r8>17219800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_ColorHex">
    <vt:lpwstr/>
  </property>
  <property fmtid="{D5CDD505-2E9C-101B-9397-08002B2CF9AE}" pid="11" name="_Emoji">
    <vt:lpwstr/>
  </property>
  <property fmtid="{D5CDD505-2E9C-101B-9397-08002B2CF9AE}" pid="12" name="_ColorTag">
    <vt:lpwstr/>
  </property>
</Properties>
</file>